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J03\Homes\Andrzeju\System\Pulpit\"/>
    </mc:Choice>
  </mc:AlternateContent>
  <bookViews>
    <workbookView xWindow="0" yWindow="0" windowWidth="28800" windowHeight="11700"/>
  </bookViews>
  <sheets>
    <sheet name="Koszt.ofertowy" sheetId="1" r:id="rId1"/>
  </sheets>
  <definedNames>
    <definedName name="_xlnm.Print_Area" localSheetId="0">Koszt.ofertowy!$A$1:$H$28</definedName>
  </definedNames>
  <calcPr calcId="162913"/>
</workbook>
</file>

<file path=xl/calcChain.xml><?xml version="1.0" encoding="utf-8"?>
<calcChain xmlns="http://schemas.openxmlformats.org/spreadsheetml/2006/main">
  <c r="H28" i="1" l="1"/>
  <c r="H27" i="1"/>
  <c r="H26" i="1"/>
  <c r="H2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3" i="1"/>
</calcChain>
</file>

<file path=xl/sharedStrings.xml><?xml version="1.0" encoding="utf-8"?>
<sst xmlns="http://schemas.openxmlformats.org/spreadsheetml/2006/main" count="104" uniqueCount="84">
  <si>
    <t>Nr.</t>
  </si>
  <si>
    <t>Podstawa</t>
  </si>
  <si>
    <t>Opis</t>
  </si>
  <si>
    <t>J.m.</t>
  </si>
  <si>
    <t>Ilość</t>
  </si>
  <si>
    <t>Krot-ność</t>
  </si>
  <si>
    <t>Cena jedn.</t>
  </si>
  <si>
    <t>Element</t>
  </si>
  <si>
    <t>1.</t>
  </si>
  <si>
    <t>m2</t>
  </si>
  <si>
    <t>2.</t>
  </si>
  <si>
    <t>KNR 2-31 0814-02</t>
  </si>
  <si>
    <t>Rozebranie obrzeży 8x30 cm na podsypce piaskowej</t>
  </si>
  <si>
    <t>m</t>
  </si>
  <si>
    <t>3.</t>
  </si>
  <si>
    <t>4.</t>
  </si>
  <si>
    <t>5.</t>
  </si>
  <si>
    <t>m3</t>
  </si>
  <si>
    <t>6.</t>
  </si>
  <si>
    <t>KNR 4-01 0108-1100</t>
  </si>
  <si>
    <t>Wywiezienie gruzu spryzmowanego samochodami samowyładowczymi na odległość do 5 km</t>
  </si>
  <si>
    <t>KNNR 00-01-0301-0200</t>
  </si>
  <si>
    <t>KNNR 00-06-0103-0100</t>
  </si>
  <si>
    <t>Profilowanie i zagęszczanie podłoża wykonywane ręcznie w gruncie kat. II-IV pod warstwy konstrukcyjne nawierzchni</t>
  </si>
  <si>
    <t>11.</t>
  </si>
  <si>
    <t>12.</t>
  </si>
  <si>
    <t>KNNR 6 0404-05</t>
  </si>
  <si>
    <t>13.</t>
  </si>
  <si>
    <t>14.</t>
  </si>
  <si>
    <t>KNNR 6 0502-02</t>
  </si>
  <si>
    <t>15.</t>
  </si>
  <si>
    <t>16.</t>
  </si>
  <si>
    <t>Razem wartość elementu z narzutami</t>
  </si>
  <si>
    <t>Podatek VAT 23 %</t>
  </si>
  <si>
    <t xml:space="preserve">Ogółem wartość (brutto) </t>
  </si>
  <si>
    <t>szt.</t>
  </si>
  <si>
    <t>KNR 2-31 1406-03</t>
  </si>
  <si>
    <t xml:space="preserve">Regulacja pionowa studzienek dla włazów kanałowych </t>
  </si>
  <si>
    <t>7.</t>
  </si>
  <si>
    <t>8.</t>
  </si>
  <si>
    <t>9.</t>
  </si>
  <si>
    <t>10.</t>
  </si>
  <si>
    <t>KNR 2-31 0813-03</t>
  </si>
  <si>
    <t>Rozebranie krawężników betonowych 15x30 cm na podsypce cementowo-piaskowej</t>
  </si>
  <si>
    <t>KNR 2-31 0812-03</t>
  </si>
  <si>
    <t xml:space="preserve">Rozebranie ław pod krawężniki z betonu </t>
  </si>
  <si>
    <t xml:space="preserve">KNNR 6 0308-02 z.o.2.6. 9901-04 </t>
  </si>
  <si>
    <t xml:space="preserve">KNNR 6 0309-02 z.o.2.6. 9901-04 </t>
  </si>
  <si>
    <t>KNNR 6 0403-03</t>
  </si>
  <si>
    <t>17.</t>
  </si>
  <si>
    <t>18.</t>
  </si>
  <si>
    <t>19.</t>
  </si>
  <si>
    <t>20.</t>
  </si>
  <si>
    <t>KNR AT-03 0102-01</t>
  </si>
  <si>
    <t>KNNR 4 1424-02</t>
  </si>
  <si>
    <t>KNR 9-20 0101-03</t>
  </si>
  <si>
    <t>Rurociągi kanalizacji grawitacyjnej z rur gładkościennych PVC-U, PP i PE, łączonych kielichowo. Rury długości 3 m o śr. 200 mm</t>
  </si>
  <si>
    <t>mb.</t>
  </si>
  <si>
    <t xml:space="preserve">KNR 4-01 0106-01 </t>
  </si>
  <si>
    <t xml:space="preserve">Wykop z odrzuceniem na odległość do 3m </t>
  </si>
  <si>
    <t>KNR 4-01 0106-03</t>
  </si>
  <si>
    <t>Zasypanie wykopów ziemią z ukopów</t>
  </si>
  <si>
    <t>Studzienki ściekowe uliczne betonowe o śr.500 mm z osadnikiem bez syfonu</t>
  </si>
  <si>
    <t>21.</t>
  </si>
  <si>
    <t>Krawężniki betonowe wystające o wymiarach 15x30 cm z wykonaniem ław betonowych na podsypce cementowo-piaskowej</t>
  </si>
  <si>
    <t>Wartość</t>
  </si>
  <si>
    <t xml:space="preserve">Nawierzchnie z mieszanek mineralno-bitumicznych asfaltowych o grubości 4 cm (Standard I warstwa ścieralna z betonu asfaltowego AC 8S 70/100) </t>
  </si>
  <si>
    <t>KNR 2-31 0807-01</t>
  </si>
  <si>
    <t>Rozebranie nawierzchni z kostki betonowej 14x12 cm lub żużlowej 14x14 cm na podsypce piaskowej z wypełnieniem spoin piaskiem</t>
  </si>
  <si>
    <t>Wykopy z załadunkiem i transportem na odległość do 5 km. (grunt kat. III)</t>
  </si>
  <si>
    <t>Krawężniki betonowe układane na płask  o wymiarach 15x30 cm z wykonaniem ław betonowych na podsypce cementowo-piaskowej</t>
  </si>
  <si>
    <t xml:space="preserve">Obrzeża betonowe o wymiarach 30x8 cm na podsypce cementowo-piaskowej, spoiny wypełnione zaprawą cementową </t>
  </si>
  <si>
    <t>Chodniki z szarej kostki brukowej betonowej Holland grubości 6 cm na podsypce cementowo-piaskowej z wypełnieniem spoin piaskiem 
(kostka z odzysku)</t>
  </si>
  <si>
    <t>KNNR 4/1413/  3(1)</t>
  </si>
  <si>
    <t>KNNR 4/1413/4</t>
  </si>
  <si>
    <t>22.</t>
  </si>
  <si>
    <t>Roboty remontowe - frezowanie nawierzchni bitumicznej o gr. do 7 cm z wywozem materiału       z rozbiórki na odl. do 1 km Przyjeto 100% powierzchni</t>
  </si>
  <si>
    <t>Wywiezienie gruzu spryzmowanego samochodami samowyładowczymi na odległość do 5 km (analogia - wywiezienie materiału z frezowania)</t>
  </si>
  <si>
    <t xml:space="preserve">Nawierzchnie z mieszanek mineralno-bitumicznych asfaltowych o grubości 3 cm (warstwa wyrównawcza z betonu asfaltowego z m.m. o uziarnieniu o/12,8 mm) - roboty na poszerzeniach, przekopach lub pasach węższych niż 2.5 </t>
  </si>
  <si>
    <t>Analiza własna</t>
  </si>
  <si>
    <t>Wykonanie cieku przy krawężniku z kostki brukowej Holand szarej na podsypce piaskowo-cementowej o szerokości 20 cm i dł. 48,5 m z ewentualnym wykonaniem pogłębienia koryta w miejscu cieku</t>
  </si>
  <si>
    <t>Remont nawierzchni drogi wewnętrznej na os. Pułaskiego w Jarosławiu - dz. nr 1693/77
Etap I</t>
  </si>
  <si>
    <t xml:space="preserve">Studnie rewizyjne z kregów betonowych w gotowym wykopie, Fi˙1200˙mm, głebokość 
3 m </t>
  </si>
  <si>
    <t>Studnie rewizyjne z kregów betonowych w gotowym wykopie, Fi1200˙mm, za każde 0,5 m różnicy głebokosci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</si>
</sst>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sz val="12"/>
      <name val="Czcionka tekstu podstawowego"/>
      <family val="2"/>
      <charset val="238"/>
    </font>
    <font>
      <sz val="12"/>
      <name val="Czcionka tekstu podstawowego"/>
      <charset val="238"/>
    </font>
    <font>
      <sz val="10"/>
      <name val="Arial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71">
    <xf numFmtId="0" fontId="0" fillId="0" borderId="0" xfId="0"/>
    <xf numFmtId="0" fontId="4" fillId="0" borderId="0" xfId="1" applyFont="1" applyProtection="1">
      <protection locked="0"/>
    </xf>
    <xf numFmtId="0" fontId="6" fillId="0" borderId="2" xfId="0" applyFont="1" applyBorder="1" applyAlignment="1" applyProtection="1">
      <alignment wrapText="1"/>
    </xf>
    <xf numFmtId="0" fontId="5" fillId="0" borderId="0" xfId="1" applyFont="1" applyProtection="1">
      <protection locked="0"/>
    </xf>
    <xf numFmtId="0" fontId="7" fillId="0" borderId="2" xfId="1" applyFont="1" applyFill="1" applyBorder="1" applyAlignment="1" applyProtection="1">
      <alignment horizontal="center" vertical="top"/>
    </xf>
    <xf numFmtId="2" fontId="7" fillId="0" borderId="2" xfId="1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center" vertical="top"/>
      <protection locked="0"/>
    </xf>
    <xf numFmtId="4" fontId="9" fillId="0" borderId="1" xfId="0" applyNumberFormat="1" applyFont="1" applyFill="1" applyBorder="1" applyProtection="1"/>
    <xf numFmtId="0" fontId="5" fillId="0" borderId="0" xfId="1" applyFont="1" applyAlignment="1" applyProtection="1">
      <alignment vertical="top"/>
      <protection locked="0"/>
    </xf>
    <xf numFmtId="2" fontId="5" fillId="0" borderId="0" xfId="1" applyNumberFormat="1" applyFont="1" applyProtection="1">
      <protection locked="0"/>
    </xf>
    <xf numFmtId="4" fontId="5" fillId="0" borderId="0" xfId="1" applyNumberFormat="1" applyFont="1" applyProtection="1"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2" xfId="1" applyFont="1" applyBorder="1" applyProtection="1">
      <protection locked="0"/>
    </xf>
    <xf numFmtId="0" fontId="5" fillId="0" borderId="2" xfId="1" applyFont="1" applyBorder="1" applyAlignment="1" applyProtection="1">
      <alignment horizontal="center"/>
      <protection locked="0"/>
    </xf>
    <xf numFmtId="2" fontId="5" fillId="0" borderId="2" xfId="1" applyNumberFormat="1" applyFont="1" applyBorder="1" applyProtection="1">
      <protection locked="0"/>
    </xf>
    <xf numFmtId="0" fontId="2" fillId="0" borderId="2" xfId="1" quotePrefix="1" applyFont="1" applyFill="1" applyBorder="1" applyAlignment="1" applyProtection="1">
      <alignment horizontal="center" vertical="top"/>
    </xf>
    <xf numFmtId="49" fontId="2" fillId="0" borderId="2" xfId="1" applyNumberFormat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wrapText="1"/>
      <protection locked="0"/>
    </xf>
    <xf numFmtId="0" fontId="2" fillId="0" borderId="2" xfId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/>
    <xf numFmtId="0" fontId="5" fillId="0" borderId="2" xfId="0" applyFont="1" applyBorder="1" applyAlignment="1" applyProtection="1">
      <alignment horizontal="center" vertical="top"/>
    </xf>
    <xf numFmtId="0" fontId="5" fillId="0" borderId="2" xfId="1" applyFont="1" applyBorder="1" applyAlignment="1" applyProtection="1">
      <alignment vertical="top" wrapText="1"/>
      <protection locked="0"/>
    </xf>
    <xf numFmtId="0" fontId="5" fillId="0" borderId="2" xfId="1" applyFont="1" applyBorder="1" applyAlignment="1" applyProtection="1">
      <alignment wrapText="1"/>
      <protection locked="0"/>
    </xf>
    <xf numFmtId="0" fontId="4" fillId="0" borderId="2" xfId="2" applyFont="1" applyBorder="1" applyAlignment="1">
      <alignment vertical="top" wrapText="1"/>
    </xf>
    <xf numFmtId="0" fontId="4" fillId="0" borderId="2" xfId="2" applyFont="1" applyBorder="1" applyAlignment="1">
      <alignment wrapText="1"/>
    </xf>
    <xf numFmtId="0" fontId="6" fillId="0" borderId="2" xfId="0" applyFont="1" applyBorder="1" applyAlignment="1" applyProtection="1">
      <alignment vertical="top" wrapText="1"/>
    </xf>
    <xf numFmtId="2" fontId="5" fillId="0" borderId="2" xfId="0" applyNumberFormat="1" applyFont="1" applyBorder="1" applyProtection="1"/>
    <xf numFmtId="0" fontId="7" fillId="0" borderId="2" xfId="1" applyFont="1" applyFill="1" applyBorder="1" applyAlignment="1" applyProtection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5" fillId="0" borderId="0" xfId="1" applyFont="1" applyFill="1" applyProtection="1">
      <protection locked="0"/>
    </xf>
    <xf numFmtId="0" fontId="5" fillId="0" borderId="2" xfId="1" applyFont="1" applyBorder="1" applyAlignment="1" applyProtection="1">
      <alignment vertical="top" wrapText="1"/>
    </xf>
    <xf numFmtId="0" fontId="5" fillId="0" borderId="2" xfId="1" applyFont="1" applyBorder="1" applyAlignment="1" applyProtection="1">
      <alignment wrapText="1"/>
    </xf>
    <xf numFmtId="2" fontId="5" fillId="0" borderId="2" xfId="1" applyNumberFormat="1" applyFont="1" applyBorder="1" applyProtection="1"/>
    <xf numFmtId="0" fontId="5" fillId="0" borderId="2" xfId="1" applyFont="1" applyBorder="1" applyProtection="1"/>
    <xf numFmtId="0" fontId="6" fillId="0" borderId="2" xfId="0" applyFont="1" applyFill="1" applyBorder="1" applyAlignment="1" applyProtection="1">
      <alignment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5" fillId="0" borderId="2" xfId="1" applyFont="1" applyBorder="1" applyAlignment="1" applyProtection="1">
      <alignment horizontal="center" vertical="top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wrapText="1"/>
    </xf>
    <xf numFmtId="0" fontId="4" fillId="0" borderId="2" xfId="1" applyFont="1" applyBorder="1" applyAlignment="1">
      <alignment horizontal="left" wrapText="1"/>
    </xf>
    <xf numFmtId="0" fontId="5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center"/>
    </xf>
    <xf numFmtId="0" fontId="9" fillId="0" borderId="2" xfId="1" applyFont="1" applyFill="1" applyBorder="1" applyAlignment="1" applyProtection="1">
      <alignment horizontal="center"/>
    </xf>
    <xf numFmtId="0" fontId="4" fillId="0" borderId="2" xfId="1" applyFont="1" applyBorder="1" applyAlignment="1">
      <alignment horizontal="center" wrapText="1"/>
    </xf>
    <xf numFmtId="0" fontId="5" fillId="0" borderId="2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left"/>
    </xf>
    <xf numFmtId="0" fontId="9" fillId="0" borderId="2" xfId="1" applyFont="1" applyFill="1" applyBorder="1" applyAlignment="1" applyProtection="1">
      <alignment horizontal="left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 applyProtection="1">
      <alignment horizontal="left" wrapText="1"/>
      <protection locked="0"/>
    </xf>
    <xf numFmtId="0" fontId="4" fillId="0" borderId="2" xfId="3" applyFont="1" applyBorder="1" applyAlignment="1">
      <alignment horizontal="left"/>
    </xf>
    <xf numFmtId="0" fontId="2" fillId="0" borderId="2" xfId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/>
    <xf numFmtId="0" fontId="5" fillId="0" borderId="2" xfId="1" applyFont="1" applyBorder="1" applyAlignment="1" applyProtection="1">
      <alignment vertical="top"/>
      <protection locked="0"/>
    </xf>
    <xf numFmtId="4" fontId="9" fillId="0" borderId="6" xfId="0" applyNumberFormat="1" applyFont="1" applyFill="1" applyBorder="1" applyProtection="1"/>
    <xf numFmtId="0" fontId="4" fillId="0" borderId="2" xfId="1" applyFont="1" applyBorder="1" applyProtection="1"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Protection="1">
      <protection locked="0"/>
    </xf>
    <xf numFmtId="49" fontId="2" fillId="0" borderId="3" xfId="0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right" vertical="center" wrapText="1"/>
    </xf>
    <xf numFmtId="49" fontId="2" fillId="0" borderId="5" xfId="0" applyNumberFormat="1" applyFont="1" applyFill="1" applyBorder="1" applyAlignment="1" applyProtection="1">
      <alignment horizontal="right" vertical="center" wrapText="1"/>
    </xf>
    <xf numFmtId="49" fontId="2" fillId="0" borderId="3" xfId="0" applyNumberFormat="1" applyFont="1" applyFill="1" applyBorder="1" applyAlignment="1" applyProtection="1">
      <alignment horizontal="right" vertical="top"/>
    </xf>
    <xf numFmtId="49" fontId="2" fillId="0" borderId="4" xfId="0" applyNumberFormat="1" applyFont="1" applyFill="1" applyBorder="1" applyAlignment="1" applyProtection="1">
      <alignment horizontal="right" vertical="top"/>
    </xf>
    <xf numFmtId="49" fontId="2" fillId="0" borderId="5" xfId="0" applyNumberFormat="1" applyFont="1" applyFill="1" applyBorder="1" applyAlignment="1" applyProtection="1">
      <alignment horizontal="right" vertical="top"/>
    </xf>
  </cellXfs>
  <cellStyles count="5">
    <cellStyle name="Normalny" xfId="0" builtinId="0"/>
    <cellStyle name="Normalny 2" xfId="1"/>
    <cellStyle name="Normalny 2 2" xfId="3"/>
    <cellStyle name="Normalny 2 3" xfId="4"/>
    <cellStyle name="Normalny 3" xfId="2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topLeftCell="A10" zoomScale="130" zoomScaleNormal="160" zoomScaleSheetLayoutView="130" workbookViewId="0">
      <selection activeCell="H44" sqref="H44"/>
    </sheetView>
  </sheetViews>
  <sheetFormatPr defaultRowHeight="14.25"/>
  <cols>
    <col min="1" max="1" width="3.875" style="11" bestFit="1" customWidth="1"/>
    <col min="2" max="2" width="13.625" style="8" customWidth="1"/>
    <col min="3" max="3" width="40.75" style="3" customWidth="1"/>
    <col min="4" max="4" width="5" style="12" bestFit="1" customWidth="1"/>
    <col min="5" max="5" width="7.75" style="9" bestFit="1" customWidth="1"/>
    <col min="6" max="6" width="7" style="3" customWidth="1"/>
    <col min="7" max="7" width="8.5" style="3" customWidth="1"/>
    <col min="8" max="8" width="10.875" style="10" customWidth="1"/>
    <col min="9" max="9" width="0.625" style="3" customWidth="1"/>
    <col min="10" max="16384" width="9" style="3"/>
  </cols>
  <sheetData>
    <row r="1" spans="1:8" s="1" customFormat="1" ht="30.75" customHeight="1">
      <c r="A1" s="56" t="s">
        <v>0</v>
      </c>
      <c r="B1" s="57" t="s">
        <v>1</v>
      </c>
      <c r="C1" s="57" t="s">
        <v>2</v>
      </c>
      <c r="D1" s="56" t="s">
        <v>3</v>
      </c>
      <c r="E1" s="58" t="s">
        <v>4</v>
      </c>
      <c r="F1" s="56" t="s">
        <v>5</v>
      </c>
      <c r="G1" s="63" t="s">
        <v>6</v>
      </c>
      <c r="H1" s="63" t="s">
        <v>65</v>
      </c>
    </row>
    <row r="2" spans="1:8" s="1" customFormat="1" ht="45">
      <c r="A2" s="16"/>
      <c r="B2" s="17" t="s">
        <v>7</v>
      </c>
      <c r="C2" s="18" t="s">
        <v>81</v>
      </c>
      <c r="D2" s="19"/>
      <c r="E2" s="20"/>
      <c r="F2" s="59"/>
      <c r="G2" s="62"/>
      <c r="H2" s="62"/>
    </row>
    <row r="3" spans="1:8" ht="28.5">
      <c r="A3" s="21" t="s">
        <v>8</v>
      </c>
      <c r="B3" s="22" t="s">
        <v>42</v>
      </c>
      <c r="C3" s="23" t="s">
        <v>43</v>
      </c>
      <c r="D3" s="54" t="s">
        <v>13</v>
      </c>
      <c r="E3" s="15">
        <v>7.2</v>
      </c>
      <c r="F3" s="13">
        <v>1</v>
      </c>
      <c r="G3" s="64"/>
      <c r="H3" s="13">
        <f>E3*F3*G3</f>
        <v>0</v>
      </c>
    </row>
    <row r="4" spans="1:8" ht="30">
      <c r="A4" s="21" t="s">
        <v>10</v>
      </c>
      <c r="B4" s="24" t="s">
        <v>44</v>
      </c>
      <c r="C4" s="25" t="s">
        <v>45</v>
      </c>
      <c r="D4" s="47" t="s">
        <v>17</v>
      </c>
      <c r="E4" s="15">
        <v>0.25</v>
      </c>
      <c r="F4" s="13">
        <v>1</v>
      </c>
      <c r="G4" s="64"/>
      <c r="H4" s="13">
        <f t="shared" ref="H4:H24" si="0">E4*F4*G4</f>
        <v>0</v>
      </c>
    </row>
    <row r="5" spans="1:8" ht="43.5" customHeight="1">
      <c r="A5" s="21" t="s">
        <v>14</v>
      </c>
      <c r="B5" s="26" t="s">
        <v>67</v>
      </c>
      <c r="C5" s="2" t="s">
        <v>68</v>
      </c>
      <c r="D5" s="35" t="s">
        <v>9</v>
      </c>
      <c r="E5" s="27">
        <v>5.0999999999999996</v>
      </c>
      <c r="F5" s="28">
        <v>1</v>
      </c>
      <c r="G5" s="64"/>
      <c r="H5" s="13">
        <f t="shared" si="0"/>
        <v>0</v>
      </c>
    </row>
    <row r="6" spans="1:8" ht="30">
      <c r="A6" s="4" t="s">
        <v>15</v>
      </c>
      <c r="B6" s="29" t="s">
        <v>11</v>
      </c>
      <c r="C6" s="30" t="s">
        <v>12</v>
      </c>
      <c r="D6" s="50" t="s">
        <v>9</v>
      </c>
      <c r="E6" s="27">
        <v>2</v>
      </c>
      <c r="F6" s="28">
        <v>1</v>
      </c>
      <c r="G6" s="64"/>
      <c r="H6" s="13">
        <f t="shared" si="0"/>
        <v>0</v>
      </c>
    </row>
    <row r="7" spans="1:8" s="31" customFormat="1" ht="42.75">
      <c r="A7" s="4" t="s">
        <v>16</v>
      </c>
      <c r="B7" s="2" t="s">
        <v>19</v>
      </c>
      <c r="C7" s="2" t="s">
        <v>20</v>
      </c>
      <c r="D7" s="52" t="s">
        <v>17</v>
      </c>
      <c r="E7" s="5">
        <v>0.62</v>
      </c>
      <c r="F7" s="28">
        <v>1</v>
      </c>
      <c r="G7" s="64"/>
      <c r="H7" s="13">
        <f t="shared" si="0"/>
        <v>0</v>
      </c>
    </row>
    <row r="8" spans="1:8" ht="42.75">
      <c r="A8" s="39" t="s">
        <v>18</v>
      </c>
      <c r="B8" s="32" t="s">
        <v>22</v>
      </c>
      <c r="C8" s="33" t="s">
        <v>23</v>
      </c>
      <c r="D8" s="51" t="s">
        <v>9</v>
      </c>
      <c r="E8" s="34">
        <v>5.0999999999999996</v>
      </c>
      <c r="F8" s="35">
        <v>1</v>
      </c>
      <c r="G8" s="64"/>
      <c r="H8" s="13">
        <f t="shared" si="0"/>
        <v>0</v>
      </c>
    </row>
    <row r="9" spans="1:8" ht="42.75">
      <c r="A9" s="39" t="s">
        <v>38</v>
      </c>
      <c r="B9" s="37" t="s">
        <v>48</v>
      </c>
      <c r="C9" s="38" t="s">
        <v>64</v>
      </c>
      <c r="D9" s="53" t="s">
        <v>13</v>
      </c>
      <c r="E9" s="34">
        <v>4.45</v>
      </c>
      <c r="F9" s="35">
        <v>1</v>
      </c>
      <c r="G9" s="64"/>
      <c r="H9" s="13">
        <f t="shared" si="0"/>
        <v>0</v>
      </c>
    </row>
    <row r="10" spans="1:8" ht="42.75">
      <c r="A10" s="39" t="s">
        <v>39</v>
      </c>
      <c r="B10" s="26" t="s">
        <v>48</v>
      </c>
      <c r="C10" s="2" t="s">
        <v>70</v>
      </c>
      <c r="D10" s="35" t="s">
        <v>13</v>
      </c>
      <c r="E10" s="34">
        <v>2.15</v>
      </c>
      <c r="F10" s="35">
        <v>1</v>
      </c>
      <c r="G10" s="64"/>
      <c r="H10" s="13">
        <f t="shared" si="0"/>
        <v>0</v>
      </c>
    </row>
    <row r="11" spans="1:8" ht="42.75">
      <c r="A11" s="39" t="s">
        <v>40</v>
      </c>
      <c r="B11" s="41" t="s">
        <v>26</v>
      </c>
      <c r="C11" s="42" t="s">
        <v>71</v>
      </c>
      <c r="D11" s="51" t="s">
        <v>13</v>
      </c>
      <c r="E11" s="34">
        <v>2.5</v>
      </c>
      <c r="F11" s="35">
        <v>1</v>
      </c>
      <c r="G11" s="64"/>
      <c r="H11" s="13">
        <f t="shared" si="0"/>
        <v>0</v>
      </c>
    </row>
    <row r="12" spans="1:8" ht="57">
      <c r="A12" s="39" t="s">
        <v>41</v>
      </c>
      <c r="B12" s="26" t="s">
        <v>29</v>
      </c>
      <c r="C12" s="36" t="s">
        <v>72</v>
      </c>
      <c r="D12" s="51" t="s">
        <v>9</v>
      </c>
      <c r="E12" s="34">
        <v>5.0999999999999996</v>
      </c>
      <c r="F12" s="35">
        <v>1</v>
      </c>
      <c r="G12" s="64"/>
      <c r="H12" s="13">
        <f t="shared" si="0"/>
        <v>0</v>
      </c>
    </row>
    <row r="13" spans="1:8" ht="30">
      <c r="A13" s="39" t="s">
        <v>24</v>
      </c>
      <c r="B13" s="40" t="s">
        <v>58</v>
      </c>
      <c r="C13" s="40" t="s">
        <v>59</v>
      </c>
      <c r="D13" s="43" t="s">
        <v>17</v>
      </c>
      <c r="E13" s="34">
        <v>15.08</v>
      </c>
      <c r="F13" s="35">
        <v>1</v>
      </c>
      <c r="G13" s="64"/>
      <c r="H13" s="13">
        <f t="shared" si="0"/>
        <v>0</v>
      </c>
    </row>
    <row r="14" spans="1:8" ht="42.75">
      <c r="A14" s="39" t="s">
        <v>25</v>
      </c>
      <c r="B14" s="37" t="s">
        <v>55</v>
      </c>
      <c r="C14" s="38" t="s">
        <v>56</v>
      </c>
      <c r="D14" s="14" t="s">
        <v>57</v>
      </c>
      <c r="E14" s="15">
        <v>12.57</v>
      </c>
      <c r="F14" s="13">
        <v>1</v>
      </c>
      <c r="G14" s="64"/>
      <c r="H14" s="13">
        <f t="shared" si="0"/>
        <v>0</v>
      </c>
    </row>
    <row r="15" spans="1:8" ht="30">
      <c r="A15" s="39" t="s">
        <v>27</v>
      </c>
      <c r="B15" s="45" t="s">
        <v>60</v>
      </c>
      <c r="C15" s="45" t="s">
        <v>61</v>
      </c>
      <c r="D15" s="49" t="s">
        <v>17</v>
      </c>
      <c r="E15" s="15">
        <v>15.08</v>
      </c>
      <c r="F15" s="13">
        <v>1</v>
      </c>
      <c r="G15" s="64"/>
      <c r="H15" s="13">
        <f t="shared" si="0"/>
        <v>0</v>
      </c>
    </row>
    <row r="16" spans="1:8" ht="28.5">
      <c r="A16" s="39" t="s">
        <v>28</v>
      </c>
      <c r="B16" s="37" t="s">
        <v>54</v>
      </c>
      <c r="C16" s="38" t="s">
        <v>62</v>
      </c>
      <c r="D16" s="14" t="s">
        <v>35</v>
      </c>
      <c r="E16" s="15">
        <v>2</v>
      </c>
      <c r="F16" s="13">
        <v>1</v>
      </c>
      <c r="G16" s="64"/>
      <c r="H16" s="13">
        <f t="shared" si="0"/>
        <v>0</v>
      </c>
    </row>
    <row r="17" spans="1:8" ht="45">
      <c r="A17" s="39" t="s">
        <v>30</v>
      </c>
      <c r="B17" s="22" t="s">
        <v>73</v>
      </c>
      <c r="C17" s="29" t="s">
        <v>82</v>
      </c>
      <c r="D17" s="13" t="s">
        <v>35</v>
      </c>
      <c r="E17" s="13">
        <v>1</v>
      </c>
      <c r="F17" s="13">
        <v>1</v>
      </c>
      <c r="G17" s="64"/>
      <c r="H17" s="13">
        <f t="shared" si="0"/>
        <v>0</v>
      </c>
    </row>
    <row r="18" spans="1:8" ht="42.75">
      <c r="A18" s="39" t="s">
        <v>31</v>
      </c>
      <c r="B18" s="60" t="s">
        <v>74</v>
      </c>
      <c r="C18" s="23" t="s">
        <v>83</v>
      </c>
      <c r="D18" s="13" t="s">
        <v>35</v>
      </c>
      <c r="E18" s="13">
        <v>1</v>
      </c>
      <c r="F18" s="13">
        <v>2</v>
      </c>
      <c r="G18" s="64"/>
      <c r="H18" s="13">
        <f t="shared" si="0"/>
        <v>0</v>
      </c>
    </row>
    <row r="19" spans="1:8" ht="28.5">
      <c r="A19" s="39" t="s">
        <v>49</v>
      </c>
      <c r="B19" s="32" t="s">
        <v>21</v>
      </c>
      <c r="C19" s="33" t="s">
        <v>69</v>
      </c>
      <c r="D19" s="48" t="s">
        <v>17</v>
      </c>
      <c r="E19" s="15">
        <v>9</v>
      </c>
      <c r="F19" s="13">
        <v>1</v>
      </c>
      <c r="G19" s="64"/>
      <c r="H19" s="13">
        <f t="shared" si="0"/>
        <v>0</v>
      </c>
    </row>
    <row r="20" spans="1:8" ht="28.5">
      <c r="A20" s="39" t="s">
        <v>50</v>
      </c>
      <c r="B20" s="44" t="s">
        <v>36</v>
      </c>
      <c r="C20" s="44" t="s">
        <v>37</v>
      </c>
      <c r="D20" s="46" t="s">
        <v>35</v>
      </c>
      <c r="E20" s="34">
        <v>1</v>
      </c>
      <c r="F20" s="35">
        <v>1</v>
      </c>
      <c r="G20" s="64"/>
      <c r="H20" s="13">
        <f t="shared" si="0"/>
        <v>0</v>
      </c>
    </row>
    <row r="21" spans="1:8" ht="57">
      <c r="A21" s="39" t="s">
        <v>51</v>
      </c>
      <c r="B21" s="37" t="s">
        <v>53</v>
      </c>
      <c r="C21" s="38" t="s">
        <v>76</v>
      </c>
      <c r="D21" s="50" t="s">
        <v>9</v>
      </c>
      <c r="E21" s="15">
        <v>541.79999999999995</v>
      </c>
      <c r="F21" s="13">
        <v>1</v>
      </c>
      <c r="G21" s="64"/>
      <c r="H21" s="13">
        <f t="shared" si="0"/>
        <v>0</v>
      </c>
    </row>
    <row r="22" spans="1:8" ht="57">
      <c r="A22" s="39"/>
      <c r="B22" s="26" t="s">
        <v>19</v>
      </c>
      <c r="C22" s="2" t="s">
        <v>77</v>
      </c>
      <c r="D22" s="50" t="s">
        <v>17</v>
      </c>
      <c r="E22" s="15">
        <v>37.93</v>
      </c>
      <c r="F22" s="13">
        <v>1</v>
      </c>
      <c r="G22" s="64"/>
      <c r="H22" s="13">
        <f t="shared" si="0"/>
        <v>0</v>
      </c>
    </row>
    <row r="23" spans="1:8" ht="90">
      <c r="A23" s="39" t="s">
        <v>52</v>
      </c>
      <c r="B23" s="29" t="s">
        <v>46</v>
      </c>
      <c r="C23" s="30" t="s">
        <v>78</v>
      </c>
      <c r="D23" s="55" t="s">
        <v>9</v>
      </c>
      <c r="E23" s="15">
        <v>532.1</v>
      </c>
      <c r="F23" s="13">
        <v>1</v>
      </c>
      <c r="G23" s="64"/>
      <c r="H23" s="13">
        <f t="shared" si="0"/>
        <v>0</v>
      </c>
    </row>
    <row r="24" spans="1:8" ht="60">
      <c r="A24" s="39" t="s">
        <v>63</v>
      </c>
      <c r="B24" s="29" t="s">
        <v>47</v>
      </c>
      <c r="C24" s="30" t="s">
        <v>66</v>
      </c>
      <c r="D24" s="50" t="s">
        <v>9</v>
      </c>
      <c r="E24" s="15">
        <v>532.1</v>
      </c>
      <c r="F24" s="13">
        <v>1</v>
      </c>
      <c r="G24" s="64"/>
      <c r="H24" s="13">
        <f t="shared" si="0"/>
        <v>0</v>
      </c>
    </row>
    <row r="25" spans="1:8" ht="71.25">
      <c r="A25" s="39" t="s">
        <v>75</v>
      </c>
      <c r="B25" s="37" t="s">
        <v>79</v>
      </c>
      <c r="C25" s="38" t="s">
        <v>80</v>
      </c>
      <c r="D25" s="14" t="s">
        <v>9</v>
      </c>
      <c r="E25" s="15">
        <v>9.6999999999999993</v>
      </c>
      <c r="F25" s="13">
        <v>1</v>
      </c>
      <c r="G25" s="64"/>
      <c r="H25" s="13">
        <f>E25*F25*G25</f>
        <v>0</v>
      </c>
    </row>
    <row r="26" spans="1:8" ht="15.75">
      <c r="A26" s="6"/>
      <c r="B26" s="65" t="s">
        <v>32</v>
      </c>
      <c r="C26" s="66"/>
      <c r="D26" s="66"/>
      <c r="E26" s="66"/>
      <c r="F26" s="66"/>
      <c r="G26" s="67"/>
      <c r="H26" s="61">
        <f>SUM(H3:H25)</f>
        <v>0</v>
      </c>
    </row>
    <row r="27" spans="1:8" ht="15.75">
      <c r="A27" s="6"/>
      <c r="B27" s="68" t="s">
        <v>33</v>
      </c>
      <c r="C27" s="69"/>
      <c r="D27" s="69"/>
      <c r="E27" s="69"/>
      <c r="F27" s="69"/>
      <c r="G27" s="70"/>
      <c r="H27" s="7">
        <f>H26*0.23</f>
        <v>0</v>
      </c>
    </row>
    <row r="28" spans="1:8" ht="15.75">
      <c r="A28" s="6"/>
      <c r="B28" s="68" t="s">
        <v>34</v>
      </c>
      <c r="C28" s="69"/>
      <c r="D28" s="69"/>
      <c r="E28" s="69"/>
      <c r="F28" s="69"/>
      <c r="G28" s="70"/>
      <c r="H28" s="7">
        <f>H26+H27</f>
        <v>0</v>
      </c>
    </row>
  </sheetData>
  <mergeCells count="3">
    <mergeCell ref="B26:G26"/>
    <mergeCell ref="B27:G27"/>
    <mergeCell ref="B28:G2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Koszt.ofertowy</vt:lpstr>
      <vt:lpstr>Koszt.ofertowy!Obszar_wydruku</vt:lpstr>
    </vt:vector>
  </TitlesOfParts>
  <Company>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Andrzej Urban</cp:lastModifiedBy>
  <cp:lastPrinted>2022-08-11T12:38:19Z</cp:lastPrinted>
  <dcterms:created xsi:type="dcterms:W3CDTF">2016-04-16T16:51:13Z</dcterms:created>
  <dcterms:modified xsi:type="dcterms:W3CDTF">2022-08-12T05:40:03Z</dcterms:modified>
</cp:coreProperties>
</file>