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MJ03\Homes\Andrzeju\System\Pulpit\Andrzej\2022\05 Prośbów 9 śc. klatkowa\2022- Remont ścian szczytowych - materiały dla informatyka\Materialy przetargowe dla oferentów\Kosztorysy do przetargu\"/>
    </mc:Choice>
  </mc:AlternateContent>
  <bookViews>
    <workbookView xWindow="0" yWindow="0" windowWidth="28800" windowHeight="11700"/>
  </bookViews>
  <sheets>
    <sheet name="Koszt. ofertowy" sheetId="2" r:id="rId1"/>
  </sheets>
  <definedNames>
    <definedName name="_xlnm.Print_Area" localSheetId="0">'Koszt. ofertowy'!$B$1:$I$48</definedName>
    <definedName name="_xlnm.Print_Titles" localSheetId="0">'Koszt. ofertowy'!$1:$1</definedName>
  </definedNames>
  <calcPr calcId="162913"/>
</workbook>
</file>

<file path=xl/calcChain.xml><?xml version="1.0" encoding="utf-8"?>
<calcChain xmlns="http://schemas.openxmlformats.org/spreadsheetml/2006/main">
  <c r="I21" i="2" l="1"/>
  <c r="I22" i="2"/>
  <c r="I23" i="2"/>
  <c r="I24" i="2"/>
  <c r="I25" i="2"/>
  <c r="I26" i="2"/>
  <c r="I8" i="2" l="1"/>
  <c r="I4" i="2"/>
  <c r="I3" i="2"/>
  <c r="I5" i="2" l="1"/>
  <c r="I6" i="2"/>
  <c r="I7" i="2"/>
  <c r="I9" i="2"/>
  <c r="I10" i="2"/>
  <c r="I11" i="2"/>
  <c r="I12" i="2"/>
  <c r="I13" i="2"/>
  <c r="I14" i="2"/>
  <c r="I15" i="2"/>
  <c r="I16" i="2"/>
  <c r="I17" i="2"/>
  <c r="I18" i="2"/>
  <c r="I19" i="2"/>
  <c r="I20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 l="1"/>
  <c r="I47" i="2" s="1"/>
  <c r="I48" i="2" s="1"/>
</calcChain>
</file>

<file path=xl/sharedStrings.xml><?xml version="1.0" encoding="utf-8"?>
<sst xmlns="http://schemas.openxmlformats.org/spreadsheetml/2006/main" count="183" uniqueCount="138">
  <si>
    <t>Nr.</t>
  </si>
  <si>
    <t>Podstawa</t>
  </si>
  <si>
    <t>Opis</t>
  </si>
  <si>
    <t>J.m.</t>
  </si>
  <si>
    <t>Ilość</t>
  </si>
  <si>
    <t>Krot-ność</t>
  </si>
  <si>
    <t>1</t>
  </si>
  <si>
    <t>Element</t>
  </si>
  <si>
    <t>1.</t>
  </si>
  <si>
    <t>KNR 202/1610/2 (1)</t>
  </si>
  <si>
    <t>Rusztowania ramowe RR-1/30 przyścienne, wysokość do 16m, wraz z osiatkowaniem</t>
  </si>
  <si>
    <t>m2</t>
  </si>
  <si>
    <t>2.</t>
  </si>
  <si>
    <t>Kalk. indywidualna</t>
  </si>
  <si>
    <t>3.</t>
  </si>
  <si>
    <t>KNR 23/2611/2</t>
  </si>
  <si>
    <t>Gruntowanie emulsją Atlas Uni Grunt lub równoważną                          1-krotne -j.w.</t>
  </si>
  <si>
    <t>4.</t>
  </si>
  <si>
    <t>KNR 23/2612/6</t>
  </si>
  <si>
    <t>5.</t>
  </si>
  <si>
    <t>szt</t>
  </si>
  <si>
    <t>6.</t>
  </si>
  <si>
    <t>7.</t>
  </si>
  <si>
    <t>KNR 23/933/1</t>
  </si>
  <si>
    <t>Nałożenie na podłoże podkładowej masy tynkarskiej - j.w.</t>
  </si>
  <si>
    <t>8.</t>
  </si>
  <si>
    <t>KNR 23/933/2 (1)</t>
  </si>
  <si>
    <t>Wyprawa elewacyjna cienkowarstwowa z akrylowych tynków  wykonana ręcznie na uprzednio przygotowanym podłożu, - j.w (uziarnienie min. 2 mm)</t>
  </si>
  <si>
    <t xml:space="preserve">Razem wartość elementu z narzutami (netto) </t>
  </si>
  <si>
    <t>Podatek VAT 8%</t>
  </si>
  <si>
    <t xml:space="preserve">Ogółem wartość (brutto) </t>
  </si>
  <si>
    <t>Cena jedn.</t>
  </si>
  <si>
    <t>Wartość</t>
  </si>
  <si>
    <t>10.</t>
  </si>
  <si>
    <t>KALKU 1/101/1</t>
  </si>
  <si>
    <t>szt.</t>
  </si>
  <si>
    <t>11.</t>
  </si>
  <si>
    <t>12.</t>
  </si>
  <si>
    <t>13.</t>
  </si>
  <si>
    <t>9.</t>
  </si>
  <si>
    <t>Remont docieplenia z pogrubieniem izolacji ściany osłonowej bud. wielorodzinnego Jarosław os. Prośbów 9</t>
  </si>
  <si>
    <t>Przygotowanie podłoża -  gruntowanie emulsją Atlas Uni Grunt,      1-krotne</t>
  </si>
  <si>
    <t>KNR 23/931/2 (1)</t>
  </si>
  <si>
    <t>Wyprawa elewacyjna cienkowarstwowa z tynku mozaikowego na cokole (uziarnienie min. 2 mm.)</t>
  </si>
  <si>
    <t>KNR 401/1209/1</t>
  </si>
  <si>
    <t>Malowanie farbą olejną stolarki uprzednio malowanej, okna, 1-krotne, do 0,5·m2</t>
  </si>
  <si>
    <t>KNR 401/1209/2</t>
  </si>
  <si>
    <t>Malowanie farbą olejną stolarki uprzednio malowanej, okna, 1-krotne, powyżej 0,5·m2</t>
  </si>
  <si>
    <t>KNR 401/535/8</t>
  </si>
  <si>
    <t>Rozebranie obróbek blacharskich:podokienniki i obróbki daszków przy wejściach do klatek, pas podrynnowy</t>
  </si>
  <si>
    <t>KNR 401/535/6</t>
  </si>
  <si>
    <r>
      <t xml:space="preserve">Rozebranie rur spustowych  </t>
    </r>
    <r>
      <rPr>
        <sz val="12"/>
        <rFont val="Arial"/>
        <family val="2"/>
        <charset val="238"/>
      </rPr>
      <t>Ø 150  szt 3</t>
    </r>
  </si>
  <si>
    <t>m</t>
  </si>
  <si>
    <t>Kalk. własna.</t>
  </si>
  <si>
    <t>KNR 401/108/11</t>
  </si>
  <si>
    <t>Wywóz gruzu spryzmowanego samochodami - analogia wywiezienie materiałów z rozbiórki ocieplenia ze styropianu  wraz z utylizacją samochodami samowyładowczymi do 1·km</t>
  </si>
  <si>
    <t>m3</t>
  </si>
  <si>
    <t>KNR 401/108/12</t>
  </si>
  <si>
    <t>Wywóz gruzu spryzmowanego samochodami samowyładowczymi na  następne 4·km</t>
  </si>
  <si>
    <t>14.</t>
  </si>
  <si>
    <t>15.</t>
  </si>
  <si>
    <t>16.</t>
  </si>
  <si>
    <t>Ręczne zeskrobanie odspajającego się tynku akrylowego z filarków międzyokiennych         
- założono zeskrobanie 80% powierzchni. Faktyczna ilość zostanie ustalona na budowie w czasie wykonywania remontu</t>
  </si>
  <si>
    <t>Wyrównanie warstwy zbrojonej w miejscach ubytku tynku             
 - przyklejenie  warstwy siatki na kleju- j.w.</t>
  </si>
  <si>
    <t>KNR 202/925/1 (1)</t>
  </si>
  <si>
    <t>Osłony okien, folią polietylenową</t>
  </si>
  <si>
    <t>KNR 23/2612/1</t>
  </si>
  <si>
    <t>17.</t>
  </si>
  <si>
    <t>18.</t>
  </si>
  <si>
    <t>19.</t>
  </si>
  <si>
    <t>20.</t>
  </si>
  <si>
    <t>KNR 23/2614/3 (1)</t>
  </si>
  <si>
    <t>Ocieplenie ścian budynków płytami styropianowymi -  wraz z przygotowaniem podłoża i ręczne wykonanie wyprawy elewacyjnej cienkowarstwowej, ściany z betonu, - styropian gr.12 cm, tynk akrylowy (uziarnienie min. 2 mm)</t>
  </si>
  <si>
    <t>KNR 23/2614/4 (1)</t>
  </si>
  <si>
    <t>Ocieplenie ścian budynków płytami styropianowymi - wraz z przygotowaniem podłoża i ręczne wykonanie wyprawy elewacyjnej cienkowarstwowej, ościeża (cz. górna ościeża )         - styropian gr. 2 cm, tynk akrylowy j.n.</t>
  </si>
  <si>
    <t>KNR 23/2614/10</t>
  </si>
  <si>
    <t>Ochrona narożników wypukłych kątownikiem metalowym                    - kątowniki ochronne z siatką na krawędziach okien</t>
  </si>
  <si>
    <t>mb</t>
  </si>
  <si>
    <t>Przyklejenie dodatkowej  warstwy siatki na  ścianach podokiennych parteru do wys.1,3m</t>
  </si>
  <si>
    <t xml:space="preserve">Przyklejenie płyt styropianowych gr. 3 cm na filarkach  miedzyokiennych </t>
  </si>
  <si>
    <t>Wykonanie warstwy zbrojonej na powierzchniach filarków i szpaletach okien (cz. pionowe)</t>
  </si>
  <si>
    <t>KNR 202/923/4</t>
  </si>
  <si>
    <t>Spadki pod obróbki blacharskie (klej + siatka)</t>
  </si>
  <si>
    <t>ORGB 202/541/2</t>
  </si>
  <si>
    <t>Obróbki blacharskie z blachy powlekanej gr.0,7 szerokość w rozwinięciu ponad 25·cm - parapety zewnetrzne z blachy powlekanej gr. 0,70 na kleju poliuretanowym wraz z zakonczeniemi systemowymi</t>
  </si>
  <si>
    <t>KNR 202/510/4 (1)</t>
  </si>
  <si>
    <t>Rury spustowe z blachy ocynkowanej, rury spustowe okrągłe o średnicy 15·cm z demontażu</t>
  </si>
  <si>
    <t>Wykończenie dolnej krawedzi docieplenia szer. 19 cm (narożnik+ 2 x siatka+ grunt + tynk)</t>
  </si>
  <si>
    <t>21.</t>
  </si>
  <si>
    <t>22.</t>
  </si>
  <si>
    <t>23.</t>
  </si>
  <si>
    <t>24.</t>
  </si>
  <si>
    <t>Uszczelnienie styku docieplenia ościeży i okna silikonem</t>
  </si>
  <si>
    <t>KNR 401/1212/24</t>
  </si>
  <si>
    <t xml:space="preserve">Malowanie farbą olejną elementów metalowych,- rury żeliwne deszczowe fi 150 </t>
  </si>
  <si>
    <t>KNR 401/519/6</t>
  </si>
  <si>
    <t>Rozbiórka pokrycia z papy, dach betonowy</t>
  </si>
  <si>
    <t>KNR 2-02/1102/1</t>
  </si>
  <si>
    <t>ORGB 202/618/2</t>
  </si>
  <si>
    <t>Izolacje przeciwwodne z papy - podkład papy podkładowej termozgrzewalnej pod obróbki blacharskie</t>
  </si>
  <si>
    <t>Obróbki blacharskie daszku z blachy powlekanej, szerokość w rozwinięciu ponad 25 cm</t>
  </si>
  <si>
    <t>KSNR 3/503/1</t>
  </si>
  <si>
    <t>Pokrycie daszków papą podkładową termozgrzewalną na osnowie poliestr.</t>
  </si>
  <si>
    <t>Naprawa pokryć dachowych papą termozgrzewalną, jednokrotne pokrycie papą wierzchniego pokrycia po wyrównaniu istniejącego pokrycia papy - pokrycie daszków papą termozgrzewalną na osnowie poliestrowej</t>
  </si>
  <si>
    <t>KNR 202/508/1 (1)</t>
  </si>
  <si>
    <t>Rynny dachowe z blachy ocynkowanej, półokrągłe o średnicy 8·cm - rynny przy daszkach + rzygacze</t>
  </si>
  <si>
    <t>KNR 0-23/2611/1</t>
  </si>
  <si>
    <t>KNR 2-02/1510/08</t>
  </si>
  <si>
    <t>Malowanie powierzchni metalowych (złącza kablowe)</t>
  </si>
  <si>
    <t xml:space="preserve">4-01 1212/30 </t>
  </si>
  <si>
    <t>Oczyszczenie ścian wejścia do klatek i cokołu</t>
  </si>
  <si>
    <t>Cokół. + wejścia do klatek</t>
  </si>
  <si>
    <t>Przyklejenie warstwy siatki na pow. cokołu i kl.schodowej</t>
  </si>
  <si>
    <t>KNR 202/1505/10</t>
  </si>
  <si>
    <t>Malowanie 2-krotne zewnętrznych tynków gładkich bez gruntowania - pomalowanie daszku od spodu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</si>
  <si>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</si>
  <si>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</si>
  <si>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</si>
  <si>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</si>
  <si>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</si>
  <si>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</si>
  <si>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</si>
  <si>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</si>
  <si>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</si>
  <si>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</si>
  <si>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</si>
  <si>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</si>
  <si>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</si>
  <si>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</si>
  <si>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</si>
  <si>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</si>
  <si>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</si>
  <si>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</si>
  <si>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Malowanie rur o śr. 50-100 mm farbą chlorokauczukową</t>
  </si>
  <si>
    <t>Kalk. własna</t>
  </si>
  <si>
    <t xml:space="preserve">Dostawa i montaż  łączników wklejanych KOTWA PRO do wzmacniania prefabrykowanych, betonowych i żelbetowych ścian warstwowych w budynkach wielkopłytowych – wg  Rekomendacji technicznej ITB-KOT-2020/1160 wydanie 2. </t>
  </si>
  <si>
    <t>Rozebranie starego ocieplenia wykonanego styropianem metodą lekką mokrą gr. 6 cm. z uwzględnieniem utylizacji materiałów z rozbiórki i uzupełnieniem ubytków istn. tynku wraz z wypełnieniem otworów po kołkach mocujących</t>
  </si>
  <si>
    <t>Warstwa wyrównawcza na daszku z zaprawy gr. 20mm                        (wyrównanie warstwy spadkowej)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</si>
</sst>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>
    <font>
      <sz val="11"/>
      <color indexed="8"/>
      <name val="Czcionka tekstu podstawowego"/>
      <family val="2"/>
      <charset val="238"/>
    </font>
    <font>
      <b/>
      <sz val="12"/>
      <name val="Czcionka tekstu podstawowego"/>
      <charset val="238"/>
    </font>
    <font>
      <sz val="12"/>
      <name val="Czcionka tekstu podstawowego"/>
      <charset val="238"/>
    </font>
    <font>
      <sz val="12"/>
      <color rgb="FFFF0000"/>
      <name val="Czcionka tekstu podstawowego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color rgb="FFFF0000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43" fontId="9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top"/>
    </xf>
    <xf numFmtId="49" fontId="2" fillId="0" borderId="0" xfId="0" applyNumberFormat="1" applyFont="1" applyFill="1" applyAlignment="1">
      <alignment vertical="top"/>
    </xf>
    <xf numFmtId="49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right"/>
    </xf>
    <xf numFmtId="4" fontId="2" fillId="0" borderId="0" xfId="0" applyNumberFormat="1" applyFont="1" applyFill="1" applyAlignment="1"/>
    <xf numFmtId="0" fontId="2" fillId="0" borderId="0" xfId="0" applyFont="1" applyFill="1" applyAlignment="1"/>
    <xf numFmtId="0" fontId="4" fillId="0" borderId="0" xfId="1"/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1" fillId="0" borderId="2" xfId="0" quotePrefix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right"/>
    </xf>
    <xf numFmtId="4" fontId="1" fillId="0" borderId="2" xfId="0" applyNumberFormat="1" applyFont="1" applyFill="1" applyBorder="1" applyAlignment="1"/>
    <xf numFmtId="0" fontId="1" fillId="0" borderId="2" xfId="0" applyFont="1" applyFill="1" applyBorder="1" applyAlignment="1"/>
    <xf numFmtId="0" fontId="2" fillId="0" borderId="2" xfId="0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vertical="top"/>
    </xf>
    <xf numFmtId="49" fontId="2" fillId="0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right"/>
    </xf>
    <xf numFmtId="4" fontId="2" fillId="0" borderId="2" xfId="0" applyNumberFormat="1" applyFont="1" applyFill="1" applyBorder="1" applyAlignment="1"/>
    <xf numFmtId="0" fontId="2" fillId="0" borderId="2" xfId="0" applyFont="1" applyFill="1" applyBorder="1" applyAlignment="1"/>
    <xf numFmtId="0" fontId="2" fillId="0" borderId="2" xfId="0" applyFont="1" applyFill="1" applyBorder="1"/>
    <xf numFmtId="49" fontId="6" fillId="0" borderId="2" xfId="0" applyNumberFormat="1" applyFont="1" applyFill="1" applyBorder="1" applyAlignment="1">
      <alignment vertical="top"/>
    </xf>
    <xf numFmtId="49" fontId="6" fillId="0" borderId="2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right"/>
    </xf>
    <xf numFmtId="4" fontId="6" fillId="0" borderId="2" xfId="0" applyNumberFormat="1" applyFont="1" applyFill="1" applyBorder="1" applyAlignment="1"/>
    <xf numFmtId="0" fontId="6" fillId="0" borderId="2" xfId="0" applyFont="1" applyFill="1" applyBorder="1" applyAlignment="1"/>
    <xf numFmtId="0" fontId="3" fillId="0" borderId="3" xfId="0" applyFont="1" applyBorder="1" applyAlignment="1">
      <alignment horizontal="center" vertical="top"/>
    </xf>
    <xf numFmtId="49" fontId="6" fillId="0" borderId="1" xfId="0" applyNumberFormat="1" applyFont="1" applyFill="1" applyBorder="1" applyAlignment="1">
      <alignment vertical="center" wrapText="1"/>
    </xf>
    <xf numFmtId="0" fontId="6" fillId="0" borderId="2" xfId="0" applyFont="1" applyFill="1" applyBorder="1"/>
    <xf numFmtId="0" fontId="6" fillId="0" borderId="0" xfId="0" applyFont="1" applyFill="1" applyBorder="1"/>
    <xf numFmtId="0" fontId="8" fillId="0" borderId="0" xfId="0" applyFont="1" applyFill="1" applyBorder="1"/>
    <xf numFmtId="0" fontId="6" fillId="0" borderId="2" xfId="0" applyFont="1" applyFill="1" applyBorder="1" applyAlignment="1">
      <alignment vertical="top"/>
    </xf>
    <xf numFmtId="0" fontId="6" fillId="0" borderId="2" xfId="0" applyFont="1" applyFill="1" applyBorder="1" applyAlignment="1">
      <alignment wrapText="1"/>
    </xf>
    <xf numFmtId="0" fontId="2" fillId="3" borderId="0" xfId="0" applyFont="1" applyFill="1"/>
    <xf numFmtId="0" fontId="7" fillId="2" borderId="2" xfId="1" applyFont="1" applyFill="1" applyBorder="1" applyAlignment="1">
      <alignment wrapText="1"/>
    </xf>
    <xf numFmtId="0" fontId="1" fillId="0" borderId="2" xfId="0" applyFont="1" applyFill="1" applyBorder="1"/>
    <xf numFmtId="0" fontId="6" fillId="3" borderId="2" xfId="0" applyFont="1" applyFill="1" applyBorder="1" applyAlignment="1">
      <alignment horizontal="right"/>
    </xf>
    <xf numFmtId="4" fontId="2" fillId="3" borderId="2" xfId="0" applyNumberFormat="1" applyFont="1" applyFill="1" applyBorder="1" applyAlignment="1"/>
    <xf numFmtId="0" fontId="6" fillId="3" borderId="2" xfId="0" applyFont="1" applyFill="1" applyBorder="1" applyAlignment="1"/>
    <xf numFmtId="4" fontId="6" fillId="3" borderId="2" xfId="0" applyNumberFormat="1" applyFont="1" applyFill="1" applyBorder="1" applyAlignment="1"/>
    <xf numFmtId="49" fontId="6" fillId="0" borderId="1" xfId="0" applyNumberFormat="1" applyFont="1" applyFill="1" applyBorder="1" applyAlignment="1">
      <alignment vertical="top"/>
    </xf>
    <xf numFmtId="0" fontId="1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/>
    </xf>
    <xf numFmtId="4" fontId="6" fillId="0" borderId="1" xfId="0" applyNumberFormat="1" applyFont="1" applyFill="1" applyBorder="1" applyAlignment="1"/>
    <xf numFmtId="0" fontId="6" fillId="0" borderId="1" xfId="0" applyFont="1" applyFill="1" applyBorder="1" applyAlignment="1"/>
    <xf numFmtId="49" fontId="6" fillId="0" borderId="4" xfId="0" applyNumberFormat="1" applyFont="1" applyFill="1" applyBorder="1" applyAlignment="1">
      <alignment vertical="top"/>
    </xf>
    <xf numFmtId="49" fontId="6" fillId="0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right"/>
    </xf>
    <xf numFmtId="4" fontId="6" fillId="0" borderId="4" xfId="0" applyNumberFormat="1" applyFont="1" applyFill="1" applyBorder="1" applyAlignment="1"/>
    <xf numFmtId="0" fontId="6" fillId="0" borderId="4" xfId="0" applyFont="1" applyFill="1" applyBorder="1" applyAlignment="1"/>
    <xf numFmtId="4" fontId="1" fillId="0" borderId="3" xfId="0" applyNumberFormat="1" applyFont="1" applyBorder="1"/>
    <xf numFmtId="0" fontId="2" fillId="4" borderId="2" xfId="0" applyFont="1" applyFill="1" applyBorder="1"/>
    <xf numFmtId="0" fontId="2" fillId="4" borderId="1" xfId="0" applyFont="1" applyFill="1" applyBorder="1"/>
    <xf numFmtId="43" fontId="2" fillId="0" borderId="2" xfId="3" applyFont="1" applyFill="1" applyBorder="1"/>
    <xf numFmtId="49" fontId="1" fillId="0" borderId="3" xfId="0" applyNumberFormat="1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4">
    <cellStyle name="Dziesiętny" xfId="3" builtinId="3"/>
    <cellStyle name="Normalny" xfId="0" builtinId="0"/>
    <cellStyle name="Normalny 2" xfId="1"/>
    <cellStyle name="Normalny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K59"/>
  <sheetViews>
    <sheetView tabSelected="1" view="pageBreakPreview" topLeftCell="A19" zoomScale="130" zoomScaleNormal="130" zoomScaleSheetLayoutView="130" workbookViewId="0">
      <selection activeCell="D32" sqref="D32"/>
    </sheetView>
  </sheetViews>
  <sheetFormatPr defaultColWidth="9" defaultRowHeight="15"/>
  <cols>
    <col min="1" max="1" width="0.75" style="3" customWidth="1"/>
    <col min="2" max="2" width="4.25" style="4" customWidth="1"/>
    <col min="3" max="3" width="18.625" style="5" bestFit="1" customWidth="1"/>
    <col min="4" max="4" width="56.25" style="6" customWidth="1"/>
    <col min="5" max="5" width="5" style="7" bestFit="1" customWidth="1"/>
    <col min="6" max="6" width="7.875" style="8" bestFit="1" customWidth="1"/>
    <col min="7" max="7" width="5.875" style="9" bestFit="1" customWidth="1"/>
    <col min="8" max="8" width="10" style="3" customWidth="1"/>
    <col min="9" max="9" width="13.875" style="3" customWidth="1"/>
    <col min="10" max="10" width="8.25" style="3" customWidth="1"/>
    <col min="11" max="11" width="41.375" style="3" customWidth="1"/>
    <col min="12" max="16384" width="9" style="3"/>
  </cols>
  <sheetData>
    <row r="1" spans="2:11" s="1" customFormat="1" ht="32.25" customHeight="1">
      <c r="B1" s="11" t="s">
        <v>0</v>
      </c>
      <c r="C1" s="12" t="s">
        <v>1</v>
      </c>
      <c r="D1" s="12" t="s">
        <v>2</v>
      </c>
      <c r="E1" s="13" t="s">
        <v>3</v>
      </c>
      <c r="F1" s="14" t="s">
        <v>4</v>
      </c>
      <c r="G1" s="11" t="s">
        <v>5</v>
      </c>
      <c r="H1" s="47" t="s">
        <v>31</v>
      </c>
      <c r="I1" s="47" t="s">
        <v>32</v>
      </c>
    </row>
    <row r="2" spans="2:11" s="2" customFormat="1" ht="33.75" customHeight="1">
      <c r="B2" s="15" t="s">
        <v>6</v>
      </c>
      <c r="C2" s="16" t="s">
        <v>7</v>
      </c>
      <c r="D2" s="40" t="s">
        <v>40</v>
      </c>
      <c r="E2" s="17"/>
      <c r="F2" s="18"/>
      <c r="G2" s="19"/>
      <c r="H2" s="41"/>
      <c r="I2" s="41"/>
    </row>
    <row r="3" spans="2:11" ht="30">
      <c r="B3" s="20" t="s">
        <v>8</v>
      </c>
      <c r="C3" s="21" t="s">
        <v>9</v>
      </c>
      <c r="D3" s="22" t="s">
        <v>10</v>
      </c>
      <c r="E3" s="23" t="s">
        <v>11</v>
      </c>
      <c r="F3" s="24">
        <v>793.7</v>
      </c>
      <c r="G3" s="25">
        <v>1</v>
      </c>
      <c r="H3" s="57"/>
      <c r="I3" s="59">
        <f>F3*G3*H3</f>
        <v>0</v>
      </c>
    </row>
    <row r="4" spans="2:11" ht="30">
      <c r="B4" s="20" t="s">
        <v>12</v>
      </c>
      <c r="C4" s="27" t="s">
        <v>48</v>
      </c>
      <c r="D4" s="28" t="s">
        <v>49</v>
      </c>
      <c r="E4" s="29" t="s">
        <v>11</v>
      </c>
      <c r="F4" s="24">
        <v>57.55</v>
      </c>
      <c r="G4" s="25">
        <v>1</v>
      </c>
      <c r="H4" s="57"/>
      <c r="I4" s="59">
        <f>F4*G4*H4</f>
        <v>0</v>
      </c>
    </row>
    <row r="5" spans="2:11">
      <c r="B5" s="20" t="s">
        <v>14</v>
      </c>
      <c r="C5" s="27" t="s">
        <v>50</v>
      </c>
      <c r="D5" s="28" t="s">
        <v>51</v>
      </c>
      <c r="E5" s="29" t="s">
        <v>52</v>
      </c>
      <c r="F5" s="24">
        <v>41.55</v>
      </c>
      <c r="G5" s="25">
        <v>1</v>
      </c>
      <c r="H5" s="57"/>
      <c r="I5" s="59">
        <f t="shared" ref="I5:I45" si="0">F5*G5*H5</f>
        <v>0</v>
      </c>
    </row>
    <row r="6" spans="2:11" ht="60">
      <c r="B6" s="20" t="s">
        <v>17</v>
      </c>
      <c r="C6" s="27" t="s">
        <v>53</v>
      </c>
      <c r="D6" s="28" t="s">
        <v>136</v>
      </c>
      <c r="E6" s="29" t="s">
        <v>11</v>
      </c>
      <c r="F6" s="24">
        <v>432.94</v>
      </c>
      <c r="G6" s="25">
        <v>1</v>
      </c>
      <c r="H6" s="57"/>
      <c r="I6" s="59">
        <f t="shared" si="0"/>
        <v>0</v>
      </c>
    </row>
    <row r="7" spans="2:11" ht="45">
      <c r="B7" s="20" t="s">
        <v>19</v>
      </c>
      <c r="C7" s="27" t="s">
        <v>54</v>
      </c>
      <c r="D7" s="28" t="s">
        <v>55</v>
      </c>
      <c r="E7" s="29" t="s">
        <v>56</v>
      </c>
      <c r="F7" s="24">
        <v>43.29</v>
      </c>
      <c r="G7" s="25">
        <v>1</v>
      </c>
      <c r="H7" s="57"/>
      <c r="I7" s="59">
        <f t="shared" si="0"/>
        <v>0</v>
      </c>
    </row>
    <row r="8" spans="2:11" ht="30">
      <c r="B8" s="20" t="s">
        <v>21</v>
      </c>
      <c r="C8" s="27" t="s">
        <v>57</v>
      </c>
      <c r="D8" s="28" t="s">
        <v>58</v>
      </c>
      <c r="E8" s="29" t="s">
        <v>56</v>
      </c>
      <c r="F8" s="24">
        <v>43.29</v>
      </c>
      <c r="G8" s="25">
        <v>1</v>
      </c>
      <c r="H8" s="57"/>
      <c r="I8" s="59">
        <f>F8*G8*H8</f>
        <v>0</v>
      </c>
      <c r="K8" s="10"/>
    </row>
    <row r="9" spans="2:11" ht="65.25" customHeight="1">
      <c r="B9" s="20" t="s">
        <v>22</v>
      </c>
      <c r="C9" s="51" t="s">
        <v>134</v>
      </c>
      <c r="D9" s="52" t="s">
        <v>135</v>
      </c>
      <c r="E9" s="53" t="s">
        <v>20</v>
      </c>
      <c r="F9" s="54">
        <v>112</v>
      </c>
      <c r="G9" s="55">
        <v>1</v>
      </c>
      <c r="H9" s="57"/>
      <c r="I9" s="59">
        <f t="shared" si="0"/>
        <v>0</v>
      </c>
    </row>
    <row r="10" spans="2:11" ht="60">
      <c r="B10" s="20" t="s">
        <v>25</v>
      </c>
      <c r="C10" s="21" t="s">
        <v>13</v>
      </c>
      <c r="D10" s="22" t="s">
        <v>62</v>
      </c>
      <c r="E10" s="23" t="s">
        <v>11</v>
      </c>
      <c r="F10" s="24">
        <v>51.65</v>
      </c>
      <c r="G10" s="25">
        <v>1</v>
      </c>
      <c r="H10" s="57"/>
      <c r="I10" s="59">
        <f t="shared" si="0"/>
        <v>0</v>
      </c>
    </row>
    <row r="11" spans="2:11" ht="30">
      <c r="B11" s="20" t="s">
        <v>39</v>
      </c>
      <c r="C11" s="21" t="s">
        <v>15</v>
      </c>
      <c r="D11" s="22" t="s">
        <v>16</v>
      </c>
      <c r="E11" s="23" t="s">
        <v>11</v>
      </c>
      <c r="F11" s="24">
        <v>51.65</v>
      </c>
      <c r="G11" s="25">
        <v>1</v>
      </c>
      <c r="H11" s="57"/>
      <c r="I11" s="59">
        <f t="shared" si="0"/>
        <v>0</v>
      </c>
    </row>
    <row r="12" spans="2:11" ht="30">
      <c r="B12" s="20" t="s">
        <v>33</v>
      </c>
      <c r="C12" s="21" t="s">
        <v>18</v>
      </c>
      <c r="D12" s="22" t="s">
        <v>63</v>
      </c>
      <c r="E12" s="23" t="s">
        <v>11</v>
      </c>
      <c r="F12" s="24">
        <v>51.65</v>
      </c>
      <c r="G12" s="25">
        <v>1</v>
      </c>
      <c r="H12" s="57"/>
      <c r="I12" s="59">
        <f t="shared" si="0"/>
        <v>0</v>
      </c>
    </row>
    <row r="13" spans="2:11">
      <c r="B13" s="20" t="s">
        <v>36</v>
      </c>
      <c r="C13" s="27" t="s">
        <v>64</v>
      </c>
      <c r="D13" s="28" t="s">
        <v>65</v>
      </c>
      <c r="E13" s="29" t="s">
        <v>11</v>
      </c>
      <c r="F13" s="24">
        <v>251.68</v>
      </c>
      <c r="G13" s="31">
        <v>1</v>
      </c>
      <c r="H13" s="57"/>
      <c r="I13" s="59">
        <f t="shared" si="0"/>
        <v>0</v>
      </c>
    </row>
    <row r="14" spans="2:11" ht="30">
      <c r="B14" s="20" t="s">
        <v>37</v>
      </c>
      <c r="C14" s="27" t="s">
        <v>66</v>
      </c>
      <c r="D14" s="28" t="s">
        <v>79</v>
      </c>
      <c r="E14" s="42" t="s">
        <v>11</v>
      </c>
      <c r="F14" s="43">
        <v>64.56</v>
      </c>
      <c r="G14" s="44">
        <v>1</v>
      </c>
      <c r="H14" s="57"/>
      <c r="I14" s="59">
        <f t="shared" si="0"/>
        <v>0</v>
      </c>
    </row>
    <row r="15" spans="2:11" ht="60">
      <c r="B15" s="20" t="s">
        <v>38</v>
      </c>
      <c r="C15" s="27" t="s">
        <v>71</v>
      </c>
      <c r="D15" s="28" t="s">
        <v>72</v>
      </c>
      <c r="E15" s="29" t="s">
        <v>11</v>
      </c>
      <c r="F15" s="30">
        <v>432.94</v>
      </c>
      <c r="G15" s="31">
        <v>1</v>
      </c>
      <c r="H15" s="57"/>
      <c r="I15" s="59">
        <f t="shared" si="0"/>
        <v>0</v>
      </c>
    </row>
    <row r="16" spans="2:11" ht="60">
      <c r="B16" s="20" t="s">
        <v>59</v>
      </c>
      <c r="C16" s="27" t="s">
        <v>73</v>
      </c>
      <c r="D16" s="28" t="s">
        <v>74</v>
      </c>
      <c r="E16" s="42" t="s">
        <v>11</v>
      </c>
      <c r="F16" s="45">
        <v>39.22</v>
      </c>
      <c r="G16" s="44">
        <v>1</v>
      </c>
      <c r="H16" s="57"/>
      <c r="I16" s="59">
        <f t="shared" si="0"/>
        <v>0</v>
      </c>
    </row>
    <row r="17" spans="1:9" ht="30">
      <c r="B17" s="20" t="s">
        <v>60</v>
      </c>
      <c r="C17" s="27" t="s">
        <v>18</v>
      </c>
      <c r="D17" s="28" t="s">
        <v>78</v>
      </c>
      <c r="E17" s="29" t="s">
        <v>11</v>
      </c>
      <c r="F17" s="30">
        <v>57.3</v>
      </c>
      <c r="G17" s="31">
        <v>1</v>
      </c>
      <c r="H17" s="57"/>
      <c r="I17" s="59">
        <f t="shared" si="0"/>
        <v>0</v>
      </c>
    </row>
    <row r="18" spans="1:9" ht="30">
      <c r="B18" s="20" t="s">
        <v>61</v>
      </c>
      <c r="C18" s="27" t="s">
        <v>75</v>
      </c>
      <c r="D18" s="28" t="s">
        <v>76</v>
      </c>
      <c r="E18" s="42" t="s">
        <v>77</v>
      </c>
      <c r="F18" s="45">
        <v>438.4</v>
      </c>
      <c r="G18" s="44">
        <v>1</v>
      </c>
      <c r="H18" s="57"/>
      <c r="I18" s="59">
        <f t="shared" si="0"/>
        <v>0</v>
      </c>
    </row>
    <row r="19" spans="1:9" ht="30">
      <c r="B19" s="20" t="s">
        <v>67</v>
      </c>
      <c r="C19" s="21" t="s">
        <v>18</v>
      </c>
      <c r="D19" s="22" t="s">
        <v>80</v>
      </c>
      <c r="E19" s="23" t="s">
        <v>11</v>
      </c>
      <c r="F19" s="24">
        <v>116.39</v>
      </c>
      <c r="G19" s="25">
        <v>1</v>
      </c>
      <c r="H19" s="57"/>
      <c r="I19" s="59">
        <f t="shared" si="0"/>
        <v>0</v>
      </c>
    </row>
    <row r="20" spans="1:9">
      <c r="B20" s="20" t="s">
        <v>68</v>
      </c>
      <c r="C20" s="21" t="s">
        <v>23</v>
      </c>
      <c r="D20" s="22" t="s">
        <v>24</v>
      </c>
      <c r="E20" s="23" t="s">
        <v>11</v>
      </c>
      <c r="F20" s="24">
        <v>116.39</v>
      </c>
      <c r="G20" s="25">
        <v>1</v>
      </c>
      <c r="H20" s="57"/>
      <c r="I20" s="59">
        <f t="shared" si="0"/>
        <v>0</v>
      </c>
    </row>
    <row r="21" spans="1:9" ht="45">
      <c r="B21" s="20" t="s">
        <v>69</v>
      </c>
      <c r="C21" s="21" t="s">
        <v>26</v>
      </c>
      <c r="D21" s="22" t="s">
        <v>27</v>
      </c>
      <c r="E21" s="23" t="s">
        <v>11</v>
      </c>
      <c r="F21" s="24">
        <v>116.39</v>
      </c>
      <c r="G21" s="25">
        <v>1</v>
      </c>
      <c r="H21" s="57"/>
      <c r="I21" s="59">
        <f>F21*G21*H21</f>
        <v>0</v>
      </c>
    </row>
    <row r="22" spans="1:9" ht="30">
      <c r="B22" s="20" t="s">
        <v>70</v>
      </c>
      <c r="C22" s="27" t="s">
        <v>34</v>
      </c>
      <c r="D22" s="28" t="s">
        <v>87</v>
      </c>
      <c r="E22" s="29" t="s">
        <v>77</v>
      </c>
      <c r="F22" s="30">
        <v>44.08</v>
      </c>
      <c r="G22" s="31">
        <v>1</v>
      </c>
      <c r="H22" s="57"/>
      <c r="I22" s="59">
        <f>F22*G22*H22</f>
        <v>0</v>
      </c>
    </row>
    <row r="23" spans="1:9">
      <c r="B23" s="20" t="s">
        <v>88</v>
      </c>
      <c r="C23" s="27" t="s">
        <v>81</v>
      </c>
      <c r="D23" s="28" t="s">
        <v>82</v>
      </c>
      <c r="E23" s="29" t="s">
        <v>11</v>
      </c>
      <c r="F23" s="30">
        <v>34.049999999999997</v>
      </c>
      <c r="G23" s="31">
        <v>1</v>
      </c>
      <c r="H23" s="57"/>
      <c r="I23" s="59">
        <f>F23*G23*H23</f>
        <v>0</v>
      </c>
    </row>
    <row r="24" spans="1:9" ht="60">
      <c r="B24" s="20" t="s">
        <v>89</v>
      </c>
      <c r="C24" s="27" t="s">
        <v>83</v>
      </c>
      <c r="D24" s="28" t="s">
        <v>84</v>
      </c>
      <c r="E24" s="29" t="s">
        <v>11</v>
      </c>
      <c r="F24" s="30">
        <v>55.56</v>
      </c>
      <c r="G24" s="31">
        <v>1</v>
      </c>
      <c r="H24" s="57"/>
      <c r="I24" s="59">
        <f>F24*G24*H24</f>
        <v>0</v>
      </c>
    </row>
    <row r="25" spans="1:9">
      <c r="B25" s="20" t="s">
        <v>90</v>
      </c>
      <c r="C25" s="27" t="s">
        <v>34</v>
      </c>
      <c r="D25" s="28" t="s">
        <v>92</v>
      </c>
      <c r="E25" s="29" t="s">
        <v>52</v>
      </c>
      <c r="F25" s="30">
        <v>438.4</v>
      </c>
      <c r="G25" s="31">
        <v>1</v>
      </c>
      <c r="H25" s="57"/>
      <c r="I25" s="59">
        <f>F25*G25*H25</f>
        <v>0</v>
      </c>
    </row>
    <row r="26" spans="1:9" ht="30">
      <c r="B26" s="20" t="s">
        <v>91</v>
      </c>
      <c r="C26" s="27" t="s">
        <v>85</v>
      </c>
      <c r="D26" s="28" t="s">
        <v>86</v>
      </c>
      <c r="E26" s="29" t="s">
        <v>52</v>
      </c>
      <c r="F26" s="30">
        <v>41.55</v>
      </c>
      <c r="G26" s="31">
        <v>1</v>
      </c>
      <c r="H26" s="57"/>
      <c r="I26" s="59">
        <f>F26*G26*H26</f>
        <v>0</v>
      </c>
    </row>
    <row r="27" spans="1:9">
      <c r="A27" s="39"/>
      <c r="B27" s="61" t="s">
        <v>111</v>
      </c>
      <c r="C27" s="62"/>
      <c r="D27" s="62"/>
      <c r="E27" s="62"/>
      <c r="F27" s="62"/>
      <c r="G27" s="63"/>
      <c r="H27" s="26"/>
      <c r="I27" s="59"/>
    </row>
    <row r="28" spans="1:9" s="39" customFormat="1">
      <c r="B28" s="20" t="s">
        <v>115</v>
      </c>
      <c r="C28" s="27" t="s">
        <v>106</v>
      </c>
      <c r="D28" s="28" t="s">
        <v>110</v>
      </c>
      <c r="E28" s="29" t="s">
        <v>11</v>
      </c>
      <c r="F28" s="34">
        <v>67.2</v>
      </c>
      <c r="G28" s="31">
        <v>1</v>
      </c>
      <c r="H28" s="57"/>
      <c r="I28" s="59">
        <f t="shared" si="0"/>
        <v>0</v>
      </c>
    </row>
    <row r="29" spans="1:9" ht="30">
      <c r="B29" s="20" t="s">
        <v>116</v>
      </c>
      <c r="C29" s="27" t="s">
        <v>15</v>
      </c>
      <c r="D29" s="28" t="s">
        <v>41</v>
      </c>
      <c r="E29" s="29" t="s">
        <v>11</v>
      </c>
      <c r="F29" s="34">
        <v>67.2</v>
      </c>
      <c r="G29" s="31">
        <v>1</v>
      </c>
      <c r="H29" s="57"/>
      <c r="I29" s="59">
        <f t="shared" si="0"/>
        <v>0</v>
      </c>
    </row>
    <row r="30" spans="1:9">
      <c r="B30" s="20" t="s">
        <v>117</v>
      </c>
      <c r="C30" s="27" t="s">
        <v>18</v>
      </c>
      <c r="D30" s="28" t="s">
        <v>112</v>
      </c>
      <c r="E30" s="29" t="s">
        <v>11</v>
      </c>
      <c r="F30" s="34">
        <v>67.2</v>
      </c>
      <c r="G30" s="31">
        <v>1</v>
      </c>
      <c r="H30" s="57"/>
      <c r="I30" s="59">
        <f t="shared" si="0"/>
        <v>0</v>
      </c>
    </row>
    <row r="31" spans="1:9">
      <c r="B31" s="20" t="s">
        <v>118</v>
      </c>
      <c r="C31" s="27" t="s">
        <v>23</v>
      </c>
      <c r="D31" s="28" t="s">
        <v>24</v>
      </c>
      <c r="E31" s="29" t="s">
        <v>11</v>
      </c>
      <c r="F31" s="34">
        <v>67.2</v>
      </c>
      <c r="G31" s="31">
        <v>1</v>
      </c>
      <c r="H31" s="57"/>
      <c r="I31" s="59">
        <f t="shared" si="0"/>
        <v>0</v>
      </c>
    </row>
    <row r="32" spans="1:9" ht="30">
      <c r="B32" s="20" t="s">
        <v>119</v>
      </c>
      <c r="C32" s="27" t="s">
        <v>42</v>
      </c>
      <c r="D32" s="28" t="s">
        <v>43</v>
      </c>
      <c r="E32" s="29" t="s">
        <v>11</v>
      </c>
      <c r="F32" s="34">
        <v>67.2</v>
      </c>
      <c r="G32" s="31">
        <v>1</v>
      </c>
      <c r="H32" s="57"/>
      <c r="I32" s="59">
        <f t="shared" si="0"/>
        <v>0</v>
      </c>
    </row>
    <row r="33" spans="2:9" ht="30">
      <c r="B33" s="20" t="s">
        <v>120</v>
      </c>
      <c r="C33" s="27" t="s">
        <v>44</v>
      </c>
      <c r="D33" s="28" t="s">
        <v>45</v>
      </c>
      <c r="E33" s="29" t="s">
        <v>35</v>
      </c>
      <c r="F33" s="24">
        <v>9</v>
      </c>
      <c r="G33" s="31">
        <v>1</v>
      </c>
      <c r="H33" s="57"/>
      <c r="I33" s="59">
        <f t="shared" si="0"/>
        <v>0</v>
      </c>
    </row>
    <row r="34" spans="2:9" ht="30">
      <c r="B34" s="20" t="s">
        <v>121</v>
      </c>
      <c r="C34" s="37" t="s">
        <v>46</v>
      </c>
      <c r="D34" s="38" t="s">
        <v>47</v>
      </c>
      <c r="E34" s="29" t="s">
        <v>35</v>
      </c>
      <c r="F34" s="24">
        <v>3</v>
      </c>
      <c r="G34" s="31">
        <v>1</v>
      </c>
      <c r="H34" s="57"/>
      <c r="I34" s="59">
        <f t="shared" si="0"/>
        <v>0</v>
      </c>
    </row>
    <row r="35" spans="2:9">
      <c r="B35" s="20" t="s">
        <v>122</v>
      </c>
      <c r="C35" s="27" t="s">
        <v>95</v>
      </c>
      <c r="D35" s="28" t="s">
        <v>96</v>
      </c>
      <c r="E35" s="29" t="s">
        <v>11</v>
      </c>
      <c r="F35" s="30">
        <v>15.66</v>
      </c>
      <c r="G35" s="31">
        <v>1</v>
      </c>
      <c r="H35" s="57"/>
      <c r="I35" s="59">
        <f t="shared" si="0"/>
        <v>0</v>
      </c>
    </row>
    <row r="36" spans="2:9" ht="30">
      <c r="B36" s="20" t="s">
        <v>123</v>
      </c>
      <c r="C36" s="27" t="s">
        <v>97</v>
      </c>
      <c r="D36" s="28" t="s">
        <v>137</v>
      </c>
      <c r="E36" s="29" t="s">
        <v>11</v>
      </c>
      <c r="F36" s="30">
        <v>15.66</v>
      </c>
      <c r="G36" s="31">
        <v>1</v>
      </c>
      <c r="H36" s="57"/>
      <c r="I36" s="59">
        <f t="shared" si="0"/>
        <v>0</v>
      </c>
    </row>
    <row r="37" spans="2:9" ht="30">
      <c r="B37" s="20" t="s">
        <v>124</v>
      </c>
      <c r="C37" s="27" t="s">
        <v>98</v>
      </c>
      <c r="D37" s="28" t="s">
        <v>99</v>
      </c>
      <c r="E37" s="29" t="s">
        <v>11</v>
      </c>
      <c r="F37" s="30">
        <v>4.4800000000000004</v>
      </c>
      <c r="G37" s="31">
        <v>1</v>
      </c>
      <c r="H37" s="57"/>
      <c r="I37" s="59">
        <f t="shared" si="0"/>
        <v>0</v>
      </c>
    </row>
    <row r="38" spans="2:9" ht="30">
      <c r="B38" s="20" t="s">
        <v>125</v>
      </c>
      <c r="C38" s="27" t="s">
        <v>83</v>
      </c>
      <c r="D38" s="28" t="s">
        <v>100</v>
      </c>
      <c r="E38" s="29" t="s">
        <v>11</v>
      </c>
      <c r="F38" s="30">
        <v>12.08</v>
      </c>
      <c r="G38" s="31">
        <v>1</v>
      </c>
      <c r="H38" s="57"/>
      <c r="I38" s="59">
        <f t="shared" si="0"/>
        <v>0</v>
      </c>
    </row>
    <row r="39" spans="2:9" ht="30">
      <c r="B39" s="20" t="s">
        <v>126</v>
      </c>
      <c r="C39" s="27" t="s">
        <v>101</v>
      </c>
      <c r="D39" s="28" t="s">
        <v>102</v>
      </c>
      <c r="E39" s="29" t="s">
        <v>11</v>
      </c>
      <c r="F39" s="30">
        <v>15.66</v>
      </c>
      <c r="G39" s="34">
        <v>1</v>
      </c>
      <c r="H39" s="57"/>
      <c r="I39" s="59">
        <f t="shared" si="0"/>
        <v>0</v>
      </c>
    </row>
    <row r="40" spans="2:9" ht="60">
      <c r="B40" s="20" t="s">
        <v>127</v>
      </c>
      <c r="C40" s="27" t="s">
        <v>101</v>
      </c>
      <c r="D40" s="28" t="s">
        <v>103</v>
      </c>
      <c r="E40" s="29" t="s">
        <v>11</v>
      </c>
      <c r="F40" s="30">
        <v>15.66</v>
      </c>
      <c r="G40" s="34">
        <v>1</v>
      </c>
      <c r="H40" s="57"/>
      <c r="I40" s="59">
        <f t="shared" si="0"/>
        <v>0</v>
      </c>
    </row>
    <row r="41" spans="2:9" ht="30">
      <c r="B41" s="20" t="s">
        <v>128</v>
      </c>
      <c r="C41" s="27" t="s">
        <v>104</v>
      </c>
      <c r="D41" s="28" t="s">
        <v>105</v>
      </c>
      <c r="E41" s="29" t="s">
        <v>77</v>
      </c>
      <c r="F41" s="30">
        <v>12.4</v>
      </c>
      <c r="G41" s="31">
        <v>1</v>
      </c>
      <c r="H41" s="57"/>
      <c r="I41" s="59">
        <f t="shared" si="0"/>
        <v>0</v>
      </c>
    </row>
    <row r="42" spans="2:9">
      <c r="B42" s="20" t="s">
        <v>129</v>
      </c>
      <c r="C42" s="27" t="s">
        <v>109</v>
      </c>
      <c r="D42" s="28" t="s">
        <v>133</v>
      </c>
      <c r="E42" s="29" t="s">
        <v>52</v>
      </c>
      <c r="F42" s="30">
        <v>6.6</v>
      </c>
      <c r="G42" s="31">
        <v>1</v>
      </c>
      <c r="H42" s="57"/>
      <c r="I42" s="59">
        <f t="shared" si="0"/>
        <v>0</v>
      </c>
    </row>
    <row r="43" spans="2:9" ht="30">
      <c r="B43" s="20" t="s">
        <v>130</v>
      </c>
      <c r="C43" s="27" t="s">
        <v>93</v>
      </c>
      <c r="D43" s="28" t="s">
        <v>94</v>
      </c>
      <c r="E43" s="29" t="s">
        <v>52</v>
      </c>
      <c r="F43" s="30">
        <v>2.4</v>
      </c>
      <c r="G43" s="31">
        <v>1</v>
      </c>
      <c r="H43" s="57"/>
      <c r="I43" s="59">
        <f t="shared" si="0"/>
        <v>0</v>
      </c>
    </row>
    <row r="44" spans="2:9" ht="30">
      <c r="B44" s="20" t="s">
        <v>131</v>
      </c>
      <c r="C44" s="27" t="s">
        <v>113</v>
      </c>
      <c r="D44" s="28" t="s">
        <v>114</v>
      </c>
      <c r="E44" s="29" t="s">
        <v>11</v>
      </c>
      <c r="F44" s="30">
        <v>18.600000000000001</v>
      </c>
      <c r="G44" s="31">
        <v>1</v>
      </c>
      <c r="H44" s="57"/>
      <c r="I44" s="59">
        <f t="shared" si="0"/>
        <v>0</v>
      </c>
    </row>
    <row r="45" spans="2:9">
      <c r="B45" s="20" t="s">
        <v>132</v>
      </c>
      <c r="C45" s="46" t="s">
        <v>107</v>
      </c>
      <c r="D45" s="33" t="s">
        <v>108</v>
      </c>
      <c r="E45" s="48" t="s">
        <v>11</v>
      </c>
      <c r="F45" s="49">
        <v>0.96</v>
      </c>
      <c r="G45" s="50">
        <v>1</v>
      </c>
      <c r="H45" s="58"/>
      <c r="I45" s="59">
        <f t="shared" si="0"/>
        <v>0</v>
      </c>
    </row>
    <row r="46" spans="2:9" ht="15.75">
      <c r="B46" s="32"/>
      <c r="C46" s="60" t="s">
        <v>28</v>
      </c>
      <c r="D46" s="60"/>
      <c r="E46" s="60"/>
      <c r="F46" s="60"/>
      <c r="G46" s="60"/>
      <c r="H46" s="60"/>
      <c r="I46" s="56">
        <f>SUM(I3:I26)+SUM(I28:I45)</f>
        <v>0</v>
      </c>
    </row>
    <row r="47" spans="2:9" ht="15.75">
      <c r="B47" s="32"/>
      <c r="C47" s="60" t="s">
        <v>29</v>
      </c>
      <c r="D47" s="60"/>
      <c r="E47" s="60"/>
      <c r="F47" s="60"/>
      <c r="G47" s="60"/>
      <c r="H47" s="60"/>
      <c r="I47" s="56">
        <f>I46*0.08</f>
        <v>0</v>
      </c>
    </row>
    <row r="48" spans="2:9" ht="15.75">
      <c r="B48" s="32"/>
      <c r="C48" s="60" t="s">
        <v>30</v>
      </c>
      <c r="D48" s="60"/>
      <c r="E48" s="60"/>
      <c r="F48" s="60"/>
      <c r="G48" s="60"/>
      <c r="H48" s="60"/>
      <c r="I48" s="56">
        <f>I46+I47</f>
        <v>0</v>
      </c>
    </row>
    <row r="51" spans="3:9">
      <c r="C51" s="3"/>
      <c r="D51" s="3"/>
      <c r="E51" s="3"/>
      <c r="F51" s="3"/>
      <c r="G51" s="3"/>
      <c r="H51" s="35"/>
      <c r="I51" s="35"/>
    </row>
    <row r="52" spans="3:9">
      <c r="C52" s="3"/>
      <c r="D52" s="3"/>
      <c r="E52" s="3"/>
      <c r="F52" s="3"/>
      <c r="G52" s="3"/>
      <c r="H52" s="35"/>
      <c r="I52" s="35"/>
    </row>
    <row r="53" spans="3:9">
      <c r="C53" s="3"/>
      <c r="D53" s="3"/>
      <c r="E53" s="3"/>
      <c r="F53" s="3"/>
      <c r="G53" s="3"/>
      <c r="H53" s="35"/>
      <c r="I53" s="35"/>
    </row>
    <row r="54" spans="3:9">
      <c r="C54" s="3"/>
      <c r="D54" s="3"/>
      <c r="E54" s="3"/>
      <c r="F54" s="3"/>
      <c r="G54" s="3"/>
      <c r="H54" s="35"/>
      <c r="I54" s="35"/>
    </row>
    <row r="55" spans="3:9">
      <c r="C55" s="3"/>
      <c r="D55" s="3"/>
      <c r="E55" s="3"/>
      <c r="F55" s="3"/>
      <c r="G55" s="3"/>
      <c r="H55" s="36"/>
      <c r="I55" s="36"/>
    </row>
    <row r="56" spans="3:9">
      <c r="C56" s="3"/>
      <c r="D56" s="3"/>
      <c r="E56" s="3"/>
      <c r="F56" s="3"/>
      <c r="G56" s="3"/>
      <c r="H56" s="35"/>
      <c r="I56" s="35"/>
    </row>
    <row r="57" spans="3:9">
      <c r="C57" s="3"/>
      <c r="D57" s="3"/>
      <c r="E57" s="3"/>
      <c r="F57" s="3"/>
      <c r="G57" s="3"/>
      <c r="H57" s="35"/>
      <c r="I57" s="35"/>
    </row>
    <row r="58" spans="3:9">
      <c r="C58" s="3"/>
      <c r="D58" s="3"/>
      <c r="E58" s="3"/>
      <c r="F58" s="3"/>
      <c r="G58" s="3"/>
      <c r="H58" s="35"/>
      <c r="I58" s="35"/>
    </row>
    <row r="59" spans="3:9">
      <c r="C59" s="3"/>
      <c r="D59" s="3"/>
      <c r="E59" s="3"/>
      <c r="F59" s="3"/>
      <c r="G59" s="3"/>
      <c r="H59" s="35"/>
      <c r="I59" s="35"/>
    </row>
  </sheetData>
  <mergeCells count="4">
    <mergeCell ref="C46:H46"/>
    <mergeCell ref="C47:H47"/>
    <mergeCell ref="C48:H48"/>
    <mergeCell ref="B27:G2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3" fitToHeight="0" orientation="portrait" r:id="rId1"/>
  <headerFooter alignWithMargins="0"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Koszt. ofertowy</vt:lpstr>
      <vt:lpstr>'Koszt. ofertowy'!Obszar_wydruku</vt:lpstr>
      <vt:lpstr>'Koszt. ofertowy'!Tytuły_wydruku</vt:lpstr>
    </vt:vector>
  </TitlesOfParts>
  <Company>TN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</dc:creator>
  <cp:lastModifiedBy>Andrzej Urban</cp:lastModifiedBy>
  <cp:lastPrinted>2022-07-11T09:52:28Z</cp:lastPrinted>
  <dcterms:created xsi:type="dcterms:W3CDTF">2016-07-05T09:10:15Z</dcterms:created>
  <dcterms:modified xsi:type="dcterms:W3CDTF">2022-07-12T11:57:58Z</dcterms:modified>
</cp:coreProperties>
</file>