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oboty brukarskie 2020\kosztorysy\"/>
    </mc:Choice>
  </mc:AlternateContent>
  <bookViews>
    <workbookView xWindow="0" yWindow="0" windowWidth="14670" windowHeight="12195"/>
  </bookViews>
  <sheets>
    <sheet name="Koszt.ofertowy" sheetId="1" r:id="rId1"/>
  </sheets>
  <definedNames>
    <definedName name="_xlnm.Print_Area" localSheetId="0">Koszt.ofertowy!$A$1:$H$64</definedName>
  </definedNames>
  <calcPr calcId="152511"/>
</workbook>
</file>

<file path=xl/calcChain.xml><?xml version="1.0" encoding="utf-8"?>
<calcChain xmlns="http://schemas.openxmlformats.org/spreadsheetml/2006/main">
  <c r="H64" i="1" l="1"/>
  <c r="H60" i="1"/>
  <c r="H59" i="1"/>
  <c r="H58" i="1"/>
  <c r="H25" i="1"/>
  <c r="H24" i="1"/>
  <c r="H23" i="1"/>
  <c r="H33" i="1" l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32" i="1"/>
  <c r="H3" i="1" l="1"/>
  <c r="H22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</calcChain>
</file>

<file path=xl/sharedStrings.xml><?xml version="1.0" encoding="utf-8"?>
<sst xmlns="http://schemas.openxmlformats.org/spreadsheetml/2006/main" count="213" uniqueCount="133">
  <si>
    <t>Nr.</t>
  </si>
  <si>
    <t>Podstawa</t>
  </si>
  <si>
    <t>Opis</t>
  </si>
  <si>
    <t>J.m.</t>
  </si>
  <si>
    <t>Ilość</t>
  </si>
  <si>
    <t>Krot-ność</t>
  </si>
  <si>
    <t>Cena jedn.</t>
  </si>
  <si>
    <t>Wartość netto z narzutami</t>
  </si>
  <si>
    <t>Element</t>
  </si>
  <si>
    <t>1.</t>
  </si>
  <si>
    <t>m2</t>
  </si>
  <si>
    <t>m3</t>
  </si>
  <si>
    <t>m</t>
  </si>
  <si>
    <t>KNR 2-31 0813-03</t>
  </si>
  <si>
    <t>Rozebranie krawężników betonowych 15x30 cm na podsypce cementowo-piaskowej</t>
  </si>
  <si>
    <t>KNR 4-01 0108-1100</t>
  </si>
  <si>
    <t>Wywiezienie gruzu spryzmowanego samochodami samowyładowczymi na odległość do 5 km</t>
  </si>
  <si>
    <t>KNNR 00-01-0301-0200</t>
  </si>
  <si>
    <t>Wykopy z załadunkiem i transportem na odległość do 5 km. (grunt kat. III)</t>
  </si>
  <si>
    <t>Profilowanie i zagęszczanie podłoża wykonywane ręcznie w gruncie kat. II-IV pod warstwy konstrukcyjne nawierzchni</t>
  </si>
  <si>
    <t>KNNR 6 0104-01</t>
  </si>
  <si>
    <t xml:space="preserve">Warstwy odsączające zagęszczane mechanicznie o gr.10 cm </t>
  </si>
  <si>
    <t>KNNR 6 0113-02</t>
  </si>
  <si>
    <t>KNR 2-31 0401-08</t>
  </si>
  <si>
    <t>Rowki pod krawężniki i ławy krawężnikowe o wymiarach 40x40 cm w gruncie kat.III-IV</t>
  </si>
  <si>
    <t>KNNR 6 0403-03</t>
  </si>
  <si>
    <t>KNR 2-25 0407-03</t>
  </si>
  <si>
    <t>Wypełnienie otworów w płytach betonowych humusem i obsianie trawą</t>
  </si>
  <si>
    <t>Kalk własna</t>
  </si>
  <si>
    <t>Ręczne plantowanie powierzchni gruntu z nawiezieniem humusu i obsianiem trawą</t>
  </si>
  <si>
    <t>Razem wartość elementu z narzutami</t>
  </si>
  <si>
    <t>Podatek VAT 23 %</t>
  </si>
  <si>
    <t xml:space="preserve">Ogółem wartość (brutto) </t>
  </si>
  <si>
    <t>KNR 2-31 0812-03</t>
  </si>
  <si>
    <t>Rozebranie ław pod krawężniki z betonu</t>
  </si>
  <si>
    <t>Warstwa dolna podbudowy z kruszyw łamanych gr. 20 cm (frakcja 31,5/63 mm)</t>
  </si>
  <si>
    <t>KNNR 6 0113-04</t>
  </si>
  <si>
    <t>KNR 2-01 0701-0202</t>
  </si>
  <si>
    <t>KNR 5-10 0301-01</t>
  </si>
  <si>
    <t>KNR 2-01 0704-0201</t>
  </si>
  <si>
    <t xml:space="preserve">Ręczne zasypywanie rowów dla kabli o głębokości do 0,4 m i szer. dna do 0,4 m w gruncie kat. III </t>
  </si>
  <si>
    <t>Krawężniki betonowe wystające o wym. 15x30 cm z wykonaniem ław betonowych z oporem na podsypce cementowo-piaskowej</t>
  </si>
  <si>
    <t>Rowki 30x30 pod obrzeża w gruncie kat. III-IV</t>
  </si>
  <si>
    <t>KNNR 6 0404-05</t>
  </si>
  <si>
    <t>Obrzeża betonowe o wymiarach 30x8 cm na podsypce cementowo-piaskowej, spoiny wypełnione zaprawą cementową - analogia krawężnik 8x25</t>
  </si>
  <si>
    <t>KNR 2-31 1406-03</t>
  </si>
  <si>
    <t xml:space="preserve">Regulacja pionowa studzienek dla włazów kanałowych </t>
  </si>
  <si>
    <t>szt.</t>
  </si>
  <si>
    <t>KNR 2-25 0610-03</t>
  </si>
  <si>
    <t>Ręcznie układane kable energetyczne o masie do 3 kg/m w ziemi z przykryciem folią - przełożenie istn. kabli energetycznych</t>
  </si>
  <si>
    <t>Nasypanie warstwy piasku grubości 0.1 m na dno rowu kablowego o szer.do 0.4 m - dla kabli  (2 warstwy)</t>
  </si>
  <si>
    <t>Remont nawierzchni placu przy bud. Piłsudskiego 14 w J-wiu - dz. nr 1457/7 (łuk drogi)</t>
  </si>
  <si>
    <t>Remont nawierzchni parkingu przy bud. Piłsudskiego 14 w J-wiu - dz. nr 1457/7</t>
  </si>
  <si>
    <t>Mechaniczna rozbiórka nawierzchni z płyt drogowych betonowych sześciokontnych lub kwadratowych  gr. 12 i 15cm bez względu na rodzaj spoinowania i podsypki z wywozem na odl. do 1 km</t>
  </si>
  <si>
    <t>Wywiezienie gruzu spryzmowanego samochodami samowyładowczymi - za każdy następny 1km (do 4 km)</t>
  </si>
  <si>
    <t>KNR 4-01 0108-09</t>
  </si>
  <si>
    <t xml:space="preserve">Rozbiórka elementów konstrukcji betonowych niezbrojonych o grubości do 15 cm </t>
  </si>
  <si>
    <t>KNR 2-31 0815-02</t>
  </si>
  <si>
    <t xml:space="preserve">Rozebranie chodników, wysepek przystankowych i przejść dla pieszych z płyt betonowych 50x50x7cm na podsypce piaskowej </t>
  </si>
  <si>
    <t>KNR 2-01 0705-0202</t>
  </si>
  <si>
    <t>Mechaniczne zasypywanie rowów dla kabli o głębokości do 0,6 m i szer. dna do 0,4 m w gruncie kat. III -IV</t>
  </si>
  <si>
    <t>KSNR 5 0802-10</t>
  </si>
  <si>
    <t xml:space="preserve">Układanie ręczne kabli wielożyłowych o masie 3,0-5,5 kg/m w kanałach odkrywanych bez mocowania bez mocowania- przełożenie kabli do rur ochronnych dzielonych </t>
  </si>
  <si>
    <t xml:space="preserve">Ręczne kopanie rowów dla kabli o głębokości do 0,6 m i szer. dna do 0,4 m w gruncie kat. III </t>
  </si>
  <si>
    <t>Wywiezienie płytek i kostki z rozbiórki (płyty JUMBO) samochodami na odległość do 3 km (miejsce wskazane przez inwestora)</t>
  </si>
  <si>
    <t>KNR 04-01-0212-01</t>
  </si>
  <si>
    <t>KNR 4-01 0108-12</t>
  </si>
  <si>
    <t>KNR AT-03 0106-01</t>
  </si>
  <si>
    <t>KNNR 6 0112-01</t>
  </si>
  <si>
    <t>Układanie rur oosłonowych z PCW o śr. do 140mm - rury dwudzielne typu AROT PS fi 110</t>
  </si>
  <si>
    <t>KSNR 5 0804-01</t>
  </si>
  <si>
    <t>KNR 2-01 0701-0201</t>
  </si>
  <si>
    <t>Warstwa górna podbudowy z kruszyw naturalnych gr. 18 cm (pospółka)</t>
  </si>
  <si>
    <t>KNR 2-31 0401-04</t>
  </si>
  <si>
    <t>Rowki pod obrzeża o wymiarach 30x30 cm w gruncie kat.III-IV</t>
  </si>
  <si>
    <t>KNNR 6 0502-03</t>
  </si>
  <si>
    <t xml:space="preserve">Chodniki z kostki brukowej betonowej gr. 6cm na podsypce cementowo-piaskowej z wypełnieniem spoin piaskiem </t>
  </si>
  <si>
    <t xml:space="preserve">Ręczne kopanie rowów dla kabli o głębokości do 0,8 m i szer. dna do 0,4 m w gruncie kat. III - odkrycie istn kabli </t>
  </si>
  <si>
    <t>KNR 02-31-0401-04</t>
  </si>
  <si>
    <t>KNNR 00-06-0103-01</t>
  </si>
  <si>
    <t>Warstwa górna podbudowy z kruszyw łamanych o grubości po zagęszczeniu 4 cm -  (frakcja 3/25 mm)</t>
  </si>
  <si>
    <t>Nawierzchnie z płyt wielootworowych (płyty o powierzchni do 1 m2 typu "MEBA")  ażur na podsypce cementowo-piaskowej gr. 5 cm</t>
  </si>
  <si>
    <t>KNNR 00-01-0301-02</t>
  </si>
  <si>
    <t xml:space="preserve">Element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</si>
  <si>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</si>
  <si>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</si>
  <si>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</si>
  <si>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</si>
  <si>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</si>
  <si>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</si>
  <si>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</si>
  <si>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</si>
  <si>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</si>
  <si>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</si>
  <si>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</si>
  <si>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</si>
  <si>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</si>
  <si>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</si>
  <si>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</si>
  <si>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</si>
  <si>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</si>
  <si>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</si>
  <si>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</si>
  <si>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</si>
  <si>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 xml:space="preserve">2. 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</si>
  <si>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</si>
  <si>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</si>
  <si>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</si>
  <si>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</si>
  <si>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</si>
  <si>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</si>
  <si>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</si>
  <si>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</si>
  <si>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</si>
  <si>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</si>
  <si>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</si>
  <si>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</si>
  <si>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</si>
  <si>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</si>
  <si>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</si>
  <si>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</si>
  <si>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</si>
  <si>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</si>
  <si>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</si>
  <si>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</si>
  <si>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</si>
  <si>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</si>
  <si>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</si>
  <si>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</si>
  <si>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</si>
  <si>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</si>
  <si>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 xml:space="preserve">Ogółem wartość (brutto) Element 1+Element 2 </t>
  </si>
  <si>
    <t>Krawężniki betonowe układane na płask o wym. 15x30 cm z wykonaniem ław betonowych z oporem na podsypce cementowo-piaskowej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</si>
</sst>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Czcionka tekstu podstawowego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sz val="11"/>
      <name val="Czcionka tekstu podstawowego"/>
      <charset val="238"/>
    </font>
    <font>
      <b/>
      <sz val="11"/>
      <name val="Czcionka tekstu podstawowego"/>
      <charset val="238"/>
    </font>
    <font>
      <sz val="11"/>
      <color indexed="8"/>
      <name val="Arial"/>
      <family val="2"/>
      <charset val="238"/>
    </font>
    <font>
      <b/>
      <sz val="11"/>
      <name val="Czcionka tekstu podstawowego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0" borderId="0"/>
    <xf numFmtId="0" fontId="12" fillId="9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11" fillId="0" borderId="0"/>
  </cellStyleXfs>
  <cellXfs count="67">
    <xf numFmtId="0" fontId="0" fillId="0" borderId="0" xfId="0"/>
    <xf numFmtId="0" fontId="19" fillId="0" borderId="0" xfId="15" applyFont="1" applyProtection="1">
      <protection locked="0"/>
    </xf>
    <xf numFmtId="0" fontId="20" fillId="0" borderId="0" xfId="15" applyFont="1" applyProtection="1">
      <protection locked="0"/>
    </xf>
    <xf numFmtId="0" fontId="20" fillId="0" borderId="0" xfId="15" applyFont="1" applyAlignment="1" applyProtection="1">
      <alignment horizontal="center" vertical="top"/>
      <protection locked="0"/>
    </xf>
    <xf numFmtId="0" fontId="20" fillId="0" borderId="0" xfId="15" applyFont="1" applyAlignment="1" applyProtection="1">
      <alignment vertical="top"/>
      <protection locked="0"/>
    </xf>
    <xf numFmtId="4" fontId="20" fillId="0" borderId="0" xfId="15" applyNumberFormat="1" applyFont="1" applyProtection="1">
      <protection locked="0"/>
    </xf>
    <xf numFmtId="0" fontId="20" fillId="0" borderId="0" xfId="15" applyFont="1" applyProtection="1"/>
    <xf numFmtId="0" fontId="21" fillId="0" borderId="10" xfId="0" applyFont="1" applyBorder="1" applyAlignment="1" applyProtection="1">
      <alignment vertical="top" wrapText="1"/>
    </xf>
    <xf numFmtId="0" fontId="20" fillId="0" borderId="10" xfId="23" applyFont="1" applyBorder="1" applyAlignment="1" applyProtection="1">
      <alignment horizontal="center"/>
    </xf>
    <xf numFmtId="4" fontId="20" fillId="0" borderId="10" xfId="0" applyNumberFormat="1" applyFont="1" applyBorder="1" applyProtection="1"/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</xf>
    <xf numFmtId="0" fontId="22" fillId="0" borderId="10" xfId="15" applyFont="1" applyFill="1" applyBorder="1" applyAlignment="1" applyProtection="1">
      <alignment horizontal="center" vertical="top"/>
    </xf>
    <xf numFmtId="0" fontId="20" fillId="0" borderId="10" xfId="0" applyFont="1" applyBorder="1" applyAlignment="1" applyProtection="1">
      <alignment wrapText="1"/>
    </xf>
    <xf numFmtId="0" fontId="24" fillId="0" borderId="10" xfId="0" applyFont="1" applyBorder="1" applyAlignment="1" applyProtection="1">
      <alignment vertical="top" wrapText="1"/>
    </xf>
    <xf numFmtId="0" fontId="20" fillId="0" borderId="10" xfId="15" applyFont="1" applyBorder="1" applyAlignment="1" applyProtection="1">
      <alignment vertical="top" wrapText="1"/>
    </xf>
    <xf numFmtId="0" fontId="20" fillId="0" borderId="10" xfId="15" applyFont="1" applyBorder="1" applyAlignment="1" applyProtection="1">
      <alignment wrapText="1"/>
    </xf>
    <xf numFmtId="2" fontId="20" fillId="0" borderId="10" xfId="15" applyNumberFormat="1" applyFont="1" applyBorder="1" applyProtection="1"/>
    <xf numFmtId="4" fontId="20" fillId="0" borderId="10" xfId="15" applyNumberFormat="1" applyFont="1" applyBorder="1" applyProtection="1"/>
    <xf numFmtId="0" fontId="20" fillId="0" borderId="10" xfId="15" applyFont="1" applyBorder="1" applyAlignment="1">
      <alignment vertical="top" wrapText="1"/>
    </xf>
    <xf numFmtId="0" fontId="20" fillId="0" borderId="10" xfId="15" applyFont="1" applyBorder="1" applyAlignment="1">
      <alignment wrapText="1"/>
    </xf>
    <xf numFmtId="2" fontId="20" fillId="0" borderId="10" xfId="15" applyNumberFormat="1" applyFont="1" applyBorder="1" applyAlignment="1">
      <alignment horizontal="center"/>
    </xf>
    <xf numFmtId="0" fontId="24" fillId="0" borderId="10" xfId="0" applyFont="1" applyBorder="1" applyAlignment="1">
      <alignment wrapText="1"/>
    </xf>
    <xf numFmtId="0" fontId="20" fillId="0" borderId="10" xfId="0" applyFont="1" applyBorder="1" applyAlignment="1" applyProtection="1">
      <alignment vertical="top" wrapText="1"/>
    </xf>
    <xf numFmtId="2" fontId="20" fillId="0" borderId="10" xfId="0" applyNumberFormat="1" applyFont="1" applyBorder="1" applyProtection="1"/>
    <xf numFmtId="2" fontId="22" fillId="0" borderId="10" xfId="15" applyNumberFormat="1" applyFont="1" applyFill="1" applyBorder="1" applyAlignment="1" applyProtection="1"/>
    <xf numFmtId="2" fontId="20" fillId="0" borderId="10" xfId="15" applyNumberFormat="1" applyFont="1" applyBorder="1" applyProtection="1">
      <protection locked="0"/>
    </xf>
    <xf numFmtId="4" fontId="20" fillId="0" borderId="10" xfId="15" applyNumberFormat="1" applyFont="1" applyBorder="1" applyProtection="1">
      <protection locked="0"/>
    </xf>
    <xf numFmtId="0" fontId="23" fillId="0" borderId="10" xfId="15" applyFont="1" applyFill="1" applyBorder="1" applyAlignment="1" applyProtection="1">
      <alignment horizontal="center" vertical="center" wrapText="1"/>
    </xf>
    <xf numFmtId="49" fontId="23" fillId="0" borderId="10" xfId="15" applyNumberFormat="1" applyFont="1" applyFill="1" applyBorder="1" applyAlignment="1" applyProtection="1">
      <alignment horizontal="center" vertical="center" wrapText="1"/>
    </xf>
    <xf numFmtId="4" fontId="23" fillId="0" borderId="10" xfId="15" applyNumberFormat="1" applyFont="1" applyFill="1" applyBorder="1" applyAlignment="1" applyProtection="1">
      <alignment horizontal="center" vertical="center" wrapText="1"/>
    </xf>
    <xf numFmtId="49" fontId="23" fillId="0" borderId="10" xfId="15" applyNumberFormat="1" applyFont="1" applyFill="1" applyBorder="1" applyAlignment="1" applyProtection="1">
      <alignment horizontal="center" vertical="center"/>
    </xf>
    <xf numFmtId="0" fontId="18" fillId="12" borderId="10" xfId="15" applyFont="1" applyFill="1" applyBorder="1" applyAlignment="1" applyProtection="1">
      <alignment wrapText="1"/>
      <protection locked="0"/>
    </xf>
    <xf numFmtId="0" fontId="23" fillId="0" borderId="10" xfId="15" applyFont="1" applyFill="1" applyBorder="1" applyAlignment="1" applyProtection="1">
      <alignment horizontal="right"/>
    </xf>
    <xf numFmtId="4" fontId="23" fillId="0" borderId="10" xfId="15" applyNumberFormat="1" applyFont="1" applyFill="1" applyBorder="1" applyAlignment="1" applyProtection="1"/>
    <xf numFmtId="0" fontId="23" fillId="0" borderId="10" xfId="15" applyFont="1" applyFill="1" applyBorder="1" applyAlignment="1" applyProtection="1"/>
    <xf numFmtId="0" fontId="18" fillId="0" borderId="10" xfId="15" applyFont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20" fillId="0" borderId="10" xfId="15" applyFont="1" applyBorder="1" applyAlignment="1" applyProtection="1">
      <alignment horizontal="center"/>
    </xf>
    <xf numFmtId="2" fontId="18" fillId="13" borderId="10" xfId="15" applyNumberFormat="1" applyFont="1" applyFill="1" applyBorder="1" applyProtection="1">
      <protection locked="0"/>
    </xf>
    <xf numFmtId="0" fontId="25" fillId="0" borderId="10" xfId="0" applyFont="1" applyFill="1" applyBorder="1" applyAlignment="1" applyProtection="1">
      <alignment horizontal="center" vertical="top"/>
      <protection locked="0"/>
    </xf>
    <xf numFmtId="4" fontId="23" fillId="0" borderId="10" xfId="0" applyNumberFormat="1" applyFont="1" applyFill="1" applyBorder="1" applyProtection="1"/>
    <xf numFmtId="0" fontId="24" fillId="0" borderId="12" xfId="0" applyFont="1" applyBorder="1" applyAlignment="1">
      <alignment wrapText="1"/>
    </xf>
    <xf numFmtId="0" fontId="23" fillId="0" borderId="10" xfId="15" applyFont="1" applyFill="1" applyBorder="1" applyAlignment="1" applyProtection="1">
      <alignment horizontal="center"/>
    </xf>
    <xf numFmtId="2" fontId="20" fillId="0" borderId="10" xfId="15" applyNumberFormat="1" applyFont="1" applyBorder="1" applyAlignment="1" applyProtection="1">
      <alignment horizontal="center"/>
    </xf>
    <xf numFmtId="0" fontId="20" fillId="0" borderId="10" xfId="15" applyFont="1" applyBorder="1" applyAlignment="1" applyProtection="1">
      <alignment horizontal="center" wrapText="1"/>
    </xf>
    <xf numFmtId="0" fontId="22" fillId="0" borderId="10" xfId="15" applyFont="1" applyFill="1" applyBorder="1" applyAlignment="1" applyProtection="1">
      <alignment horizontal="center"/>
    </xf>
    <xf numFmtId="0" fontId="23" fillId="0" borderId="10" xfId="15" applyFont="1" applyFill="1" applyBorder="1" applyAlignment="1" applyProtection="1">
      <alignment horizontal="center" wrapText="1"/>
    </xf>
    <xf numFmtId="0" fontId="1" fillId="0" borderId="10" xfId="0" applyFont="1" applyBorder="1" applyAlignment="1" applyProtection="1">
      <alignment vertical="top" wrapText="1"/>
    </xf>
    <xf numFmtId="0" fontId="22" fillId="0" borderId="10" xfId="0" applyFont="1" applyBorder="1" applyAlignment="1" applyProtection="1">
      <alignment vertical="top" wrapText="1"/>
    </xf>
    <xf numFmtId="0" fontId="0" fillId="0" borderId="10" xfId="0" applyFont="1" applyBorder="1" applyAlignment="1">
      <alignment vertical="top" wrapText="1"/>
    </xf>
    <xf numFmtId="0" fontId="20" fillId="0" borderId="10" xfId="15" applyFont="1" applyFill="1" applyBorder="1" applyAlignment="1" applyProtection="1">
      <alignment horizontal="center" vertical="top"/>
    </xf>
    <xf numFmtId="4" fontId="20" fillId="0" borderId="10" xfId="15" applyNumberFormat="1" applyFont="1" applyFill="1" applyBorder="1" applyAlignment="1" applyProtection="1"/>
    <xf numFmtId="4" fontId="20" fillId="0" borderId="10" xfId="23" applyNumberFormat="1" applyFont="1" applyFill="1" applyBorder="1" applyAlignment="1" applyProtection="1"/>
    <xf numFmtId="0" fontId="24" fillId="0" borderId="10" xfId="0" applyFont="1" applyBorder="1" applyAlignment="1">
      <alignment vertical="top" wrapText="1"/>
    </xf>
    <xf numFmtId="0" fontId="24" fillId="0" borderId="12" xfId="0" applyFont="1" applyBorder="1" applyAlignment="1">
      <alignment vertical="top" wrapText="1"/>
    </xf>
    <xf numFmtId="4" fontId="20" fillId="0" borderId="12" xfId="15" applyNumberFormat="1" applyFont="1" applyFill="1" applyBorder="1" applyAlignment="1" applyProtection="1"/>
    <xf numFmtId="0" fontId="18" fillId="0" borderId="11" xfId="0" applyFont="1" applyFill="1" applyBorder="1" applyAlignment="1" applyProtection="1">
      <alignment horizontal="center" vertical="top"/>
      <protection locked="0"/>
    </xf>
    <xf numFmtId="4" fontId="18" fillId="0" borderId="11" xfId="0" applyNumberFormat="1" applyFont="1" applyFill="1" applyBorder="1" applyProtection="1"/>
    <xf numFmtId="4" fontId="18" fillId="13" borderId="10" xfId="15" applyNumberFormat="1" applyFont="1" applyFill="1" applyBorder="1" applyProtection="1">
      <protection locked="0"/>
    </xf>
    <xf numFmtId="0" fontId="20" fillId="0" borderId="10" xfId="15" applyFont="1" applyFill="1" applyBorder="1" applyAlignment="1" applyProtection="1">
      <alignment horizontal="center"/>
    </xf>
    <xf numFmtId="0" fontId="20" fillId="0" borderId="12" xfId="15" applyFont="1" applyFill="1" applyBorder="1" applyAlignment="1" applyProtection="1">
      <alignment horizontal="center"/>
    </xf>
    <xf numFmtId="0" fontId="23" fillId="0" borderId="10" xfId="15" quotePrefix="1" applyFont="1" applyFill="1" applyBorder="1" applyAlignment="1" applyProtection="1">
      <alignment horizontal="center" vertical="center"/>
    </xf>
    <xf numFmtId="49" fontId="18" fillId="0" borderId="11" xfId="0" applyNumberFormat="1" applyFont="1" applyFill="1" applyBorder="1" applyAlignment="1" applyProtection="1">
      <alignment horizontal="right" vertical="top"/>
    </xf>
    <xf numFmtId="49" fontId="23" fillId="0" borderId="10" xfId="0" applyNumberFormat="1" applyFont="1" applyFill="1" applyBorder="1" applyAlignment="1" applyProtection="1">
      <alignment horizontal="right" vertical="center" wrapText="1"/>
    </xf>
    <xf numFmtId="49" fontId="23" fillId="0" borderId="10" xfId="0" applyNumberFormat="1" applyFont="1" applyFill="1" applyBorder="1" applyAlignment="1" applyProtection="1">
      <alignment horizontal="right" vertical="top"/>
    </xf>
    <xf numFmtId="49" fontId="18" fillId="0" borderId="11" xfId="0" applyNumberFormat="1" applyFont="1" applyFill="1" applyBorder="1" applyAlignment="1" applyProtection="1">
      <alignment horizontal="right" vertical="center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/>
    <cellStyle name="Normalny 2 2" xfId="23"/>
    <cellStyle name="Normalny 3" xfId="16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view="pageLayout" zoomScaleNormal="91" zoomScaleSheetLayoutView="140" workbookViewId="0">
      <selection activeCell="H79" sqref="H79"/>
    </sheetView>
  </sheetViews>
  <sheetFormatPr defaultRowHeight="14.25"/>
  <cols>
    <col min="1" max="1" width="4.875" style="3" customWidth="1"/>
    <col min="2" max="2" width="18.25" style="4" customWidth="1"/>
    <col min="3" max="3" width="40" style="2" customWidth="1"/>
    <col min="4" max="4" width="5" style="2" bestFit="1" customWidth="1"/>
    <col min="5" max="5" width="7.25" style="5" bestFit="1" customWidth="1"/>
    <col min="6" max="6" width="5.875" style="2" bestFit="1" customWidth="1"/>
    <col min="7" max="7" width="11.625" style="2" customWidth="1"/>
    <col min="8" max="8" width="13.875" style="6" customWidth="1"/>
    <col min="9" max="9" width="0.875" style="2" customWidth="1"/>
    <col min="10" max="16384" width="9" style="2"/>
  </cols>
  <sheetData>
    <row r="1" spans="1:8" s="1" customFormat="1" ht="30">
      <c r="A1" s="28" t="s">
        <v>0</v>
      </c>
      <c r="B1" s="29" t="s">
        <v>1</v>
      </c>
      <c r="C1" s="29" t="s">
        <v>2</v>
      </c>
      <c r="D1" s="47" t="s">
        <v>3</v>
      </c>
      <c r="E1" s="30" t="s">
        <v>4</v>
      </c>
      <c r="F1" s="28" t="s">
        <v>5</v>
      </c>
      <c r="G1" s="10" t="s">
        <v>6</v>
      </c>
      <c r="H1" s="11" t="s">
        <v>7</v>
      </c>
    </row>
    <row r="2" spans="1:8" s="1" customFormat="1" ht="45">
      <c r="A2" s="62" t="s">
        <v>9</v>
      </c>
      <c r="B2" s="31" t="s">
        <v>83</v>
      </c>
      <c r="C2" s="32" t="s">
        <v>51</v>
      </c>
      <c r="D2" s="43"/>
      <c r="E2" s="34"/>
      <c r="F2" s="35"/>
      <c r="G2" s="36"/>
      <c r="H2" s="36"/>
    </row>
    <row r="3" spans="1:8" s="1" customFormat="1" ht="29.25">
      <c r="A3" s="12" t="s">
        <v>84</v>
      </c>
      <c r="B3" s="7" t="s">
        <v>13</v>
      </c>
      <c r="C3" s="13" t="s">
        <v>14</v>
      </c>
      <c r="D3" s="38" t="s">
        <v>12</v>
      </c>
      <c r="E3" s="24">
        <v>11.77</v>
      </c>
      <c r="F3" s="25">
        <v>1</v>
      </c>
      <c r="G3" s="39"/>
      <c r="H3" s="26">
        <f>E3*F3*G3</f>
        <v>0</v>
      </c>
    </row>
    <row r="4" spans="1:8" ht="15">
      <c r="A4" s="12" t="s">
        <v>85</v>
      </c>
      <c r="B4" s="48" t="s">
        <v>33</v>
      </c>
      <c r="C4" s="14" t="s">
        <v>34</v>
      </c>
      <c r="D4" s="38" t="s">
        <v>11</v>
      </c>
      <c r="E4" s="24">
        <v>0.41</v>
      </c>
      <c r="F4" s="25">
        <v>1</v>
      </c>
      <c r="G4" s="39"/>
      <c r="H4" s="26">
        <f t="shared" ref="H4:H21" si="0">E4*F4*G4</f>
        <v>0</v>
      </c>
    </row>
    <row r="5" spans="1:8" ht="43.5">
      <c r="A5" s="12" t="s">
        <v>86</v>
      </c>
      <c r="B5" s="7" t="s">
        <v>15</v>
      </c>
      <c r="C5" s="13" t="s">
        <v>16</v>
      </c>
      <c r="D5" s="38" t="s">
        <v>11</v>
      </c>
      <c r="E5" s="25">
        <v>0.94</v>
      </c>
      <c r="F5" s="25">
        <v>1</v>
      </c>
      <c r="G5" s="39"/>
      <c r="H5" s="26">
        <f t="shared" si="0"/>
        <v>0</v>
      </c>
    </row>
    <row r="6" spans="1:8" ht="29.25">
      <c r="A6" s="12" t="s">
        <v>87</v>
      </c>
      <c r="B6" s="15" t="s">
        <v>17</v>
      </c>
      <c r="C6" s="16" t="s">
        <v>18</v>
      </c>
      <c r="D6" s="44" t="s">
        <v>11</v>
      </c>
      <c r="E6" s="17">
        <v>24.58</v>
      </c>
      <c r="F6" s="17">
        <v>1</v>
      </c>
      <c r="G6" s="39"/>
      <c r="H6" s="26">
        <f t="shared" si="0"/>
        <v>0</v>
      </c>
    </row>
    <row r="7" spans="1:8" ht="43.5">
      <c r="A7" s="12" t="s">
        <v>88</v>
      </c>
      <c r="B7" s="15" t="s">
        <v>79</v>
      </c>
      <c r="C7" s="16" t="s">
        <v>19</v>
      </c>
      <c r="D7" s="38" t="s">
        <v>10</v>
      </c>
      <c r="E7" s="17">
        <v>51.2</v>
      </c>
      <c r="F7" s="17">
        <v>1</v>
      </c>
      <c r="G7" s="39"/>
      <c r="H7" s="26">
        <f t="shared" si="0"/>
        <v>0</v>
      </c>
    </row>
    <row r="8" spans="1:8" ht="29.25">
      <c r="A8" s="12" t="s">
        <v>89</v>
      </c>
      <c r="B8" s="15" t="s">
        <v>20</v>
      </c>
      <c r="C8" s="16" t="s">
        <v>21</v>
      </c>
      <c r="D8" s="38" t="s">
        <v>10</v>
      </c>
      <c r="E8" s="17">
        <v>51.2</v>
      </c>
      <c r="F8" s="17">
        <v>1</v>
      </c>
      <c r="G8" s="39"/>
      <c r="H8" s="26">
        <f t="shared" si="0"/>
        <v>0</v>
      </c>
    </row>
    <row r="9" spans="1:8" ht="30" customHeight="1">
      <c r="A9" s="12" t="s">
        <v>90</v>
      </c>
      <c r="B9" s="19" t="s">
        <v>22</v>
      </c>
      <c r="C9" s="20" t="s">
        <v>35</v>
      </c>
      <c r="D9" s="21" t="s">
        <v>10</v>
      </c>
      <c r="E9" s="17">
        <v>51.2</v>
      </c>
      <c r="F9" s="17">
        <v>1</v>
      </c>
      <c r="G9" s="39"/>
      <c r="H9" s="26">
        <f t="shared" si="0"/>
        <v>0</v>
      </c>
    </row>
    <row r="10" spans="1:8" ht="43.5" customHeight="1">
      <c r="A10" s="12" t="s">
        <v>91</v>
      </c>
      <c r="B10" s="50" t="s">
        <v>36</v>
      </c>
      <c r="C10" s="22" t="s">
        <v>80</v>
      </c>
      <c r="D10" s="21" t="s">
        <v>10</v>
      </c>
      <c r="E10" s="17">
        <v>51.2</v>
      </c>
      <c r="F10" s="17">
        <v>1</v>
      </c>
      <c r="G10" s="39"/>
      <c r="H10" s="26">
        <f t="shared" si="0"/>
        <v>0</v>
      </c>
    </row>
    <row r="11" spans="1:8" ht="29.25">
      <c r="A11" s="12" t="s">
        <v>92</v>
      </c>
      <c r="B11" s="49" t="s">
        <v>23</v>
      </c>
      <c r="C11" s="13" t="s">
        <v>24</v>
      </c>
      <c r="D11" s="44" t="s">
        <v>12</v>
      </c>
      <c r="E11" s="17">
        <v>12.12</v>
      </c>
      <c r="F11" s="17">
        <v>1</v>
      </c>
      <c r="G11" s="39"/>
      <c r="H11" s="26">
        <f t="shared" si="0"/>
        <v>0</v>
      </c>
    </row>
    <row r="12" spans="1:8" ht="15">
      <c r="A12" s="12" t="s">
        <v>93</v>
      </c>
      <c r="B12" s="23" t="s">
        <v>78</v>
      </c>
      <c r="C12" s="23" t="s">
        <v>42</v>
      </c>
      <c r="D12" s="38" t="s">
        <v>12</v>
      </c>
      <c r="E12" s="17">
        <v>9.42</v>
      </c>
      <c r="F12" s="17">
        <v>1</v>
      </c>
      <c r="G12" s="39"/>
      <c r="H12" s="26">
        <f t="shared" si="0"/>
        <v>0</v>
      </c>
    </row>
    <row r="13" spans="1:8" ht="46.5" customHeight="1">
      <c r="A13" s="12" t="s">
        <v>94</v>
      </c>
      <c r="B13" s="7" t="s">
        <v>25</v>
      </c>
      <c r="C13" s="13" t="s">
        <v>41</v>
      </c>
      <c r="D13" s="38" t="s">
        <v>12</v>
      </c>
      <c r="E13" s="17">
        <v>12.12</v>
      </c>
      <c r="F13" s="17">
        <v>1</v>
      </c>
      <c r="G13" s="39"/>
      <c r="H13" s="26">
        <f t="shared" si="0"/>
        <v>0</v>
      </c>
    </row>
    <row r="14" spans="1:8" ht="57" customHeight="1">
      <c r="A14" s="12" t="s">
        <v>95</v>
      </c>
      <c r="B14" s="23" t="s">
        <v>43</v>
      </c>
      <c r="C14" s="13" t="s">
        <v>44</v>
      </c>
      <c r="D14" s="38" t="s">
        <v>12</v>
      </c>
      <c r="E14" s="26">
        <v>9.42</v>
      </c>
      <c r="F14" s="26">
        <v>1</v>
      </c>
      <c r="G14" s="39"/>
      <c r="H14" s="26">
        <f t="shared" si="0"/>
        <v>0</v>
      </c>
    </row>
    <row r="15" spans="1:8" ht="43.5">
      <c r="A15" s="12" t="s">
        <v>96</v>
      </c>
      <c r="B15" s="15" t="s">
        <v>26</v>
      </c>
      <c r="C15" s="16" t="s">
        <v>81</v>
      </c>
      <c r="D15" s="38" t="s">
        <v>10</v>
      </c>
      <c r="E15" s="17">
        <v>51.2</v>
      </c>
      <c r="F15" s="17">
        <v>1</v>
      </c>
      <c r="G15" s="39"/>
      <c r="H15" s="26">
        <f t="shared" si="0"/>
        <v>0</v>
      </c>
    </row>
    <row r="16" spans="1:8" ht="28.5" customHeight="1">
      <c r="A16" s="12" t="s">
        <v>97</v>
      </c>
      <c r="B16" s="15" t="s">
        <v>28</v>
      </c>
      <c r="C16" s="16" t="s">
        <v>27</v>
      </c>
      <c r="D16" s="45" t="s">
        <v>10</v>
      </c>
      <c r="E16" s="17">
        <v>51.2</v>
      </c>
      <c r="F16" s="17">
        <v>1</v>
      </c>
      <c r="G16" s="39"/>
      <c r="H16" s="26">
        <f t="shared" si="0"/>
        <v>0</v>
      </c>
    </row>
    <row r="17" spans="1:8" ht="29.25">
      <c r="A17" s="12" t="s">
        <v>98</v>
      </c>
      <c r="B17" s="15" t="s">
        <v>28</v>
      </c>
      <c r="C17" s="16" t="s">
        <v>29</v>
      </c>
      <c r="D17" s="38" t="s">
        <v>10</v>
      </c>
      <c r="E17" s="17">
        <v>3.77</v>
      </c>
      <c r="F17" s="17">
        <v>1</v>
      </c>
      <c r="G17" s="39"/>
      <c r="H17" s="26">
        <f t="shared" si="0"/>
        <v>0</v>
      </c>
    </row>
    <row r="18" spans="1:8" ht="29.25">
      <c r="A18" s="12" t="s">
        <v>99</v>
      </c>
      <c r="B18" s="15" t="s">
        <v>45</v>
      </c>
      <c r="C18" s="13" t="s">
        <v>46</v>
      </c>
      <c r="D18" s="38" t="s">
        <v>47</v>
      </c>
      <c r="E18" s="17">
        <v>1</v>
      </c>
      <c r="F18" s="17">
        <v>1</v>
      </c>
      <c r="G18" s="39"/>
      <c r="H18" s="26">
        <f t="shared" si="0"/>
        <v>0</v>
      </c>
    </row>
    <row r="19" spans="1:8" ht="43.5">
      <c r="A19" s="12" t="s">
        <v>100</v>
      </c>
      <c r="B19" s="37" t="s">
        <v>37</v>
      </c>
      <c r="C19" s="22" t="s">
        <v>77</v>
      </c>
      <c r="D19" s="46" t="s">
        <v>12</v>
      </c>
      <c r="E19" s="25">
        <v>24</v>
      </c>
      <c r="F19" s="25">
        <v>1</v>
      </c>
      <c r="G19" s="39"/>
      <c r="H19" s="26">
        <f>E19*F19*G19</f>
        <v>0</v>
      </c>
    </row>
    <row r="20" spans="1:8" ht="43.5">
      <c r="A20" s="12" t="s">
        <v>101</v>
      </c>
      <c r="B20" s="37" t="s">
        <v>38</v>
      </c>
      <c r="C20" s="22" t="s">
        <v>50</v>
      </c>
      <c r="D20" s="46" t="s">
        <v>12</v>
      </c>
      <c r="E20" s="25">
        <v>24</v>
      </c>
      <c r="F20" s="25">
        <v>1</v>
      </c>
      <c r="G20" s="39"/>
      <c r="H20" s="26">
        <f t="shared" si="0"/>
        <v>0</v>
      </c>
    </row>
    <row r="21" spans="1:8" ht="43.5">
      <c r="A21" s="12" t="s">
        <v>102</v>
      </c>
      <c r="B21" s="37" t="s">
        <v>48</v>
      </c>
      <c r="C21" s="22" t="s">
        <v>49</v>
      </c>
      <c r="D21" s="46" t="s">
        <v>11</v>
      </c>
      <c r="E21" s="25">
        <v>24</v>
      </c>
      <c r="F21" s="25">
        <v>1</v>
      </c>
      <c r="G21" s="39"/>
      <c r="H21" s="26">
        <f t="shared" si="0"/>
        <v>0</v>
      </c>
    </row>
    <row r="22" spans="1:8" ht="43.5">
      <c r="A22" s="12" t="s">
        <v>103</v>
      </c>
      <c r="B22" s="37" t="s">
        <v>39</v>
      </c>
      <c r="C22" s="22" t="s">
        <v>40</v>
      </c>
      <c r="D22" s="46" t="s">
        <v>12</v>
      </c>
      <c r="E22" s="25">
        <v>24</v>
      </c>
      <c r="F22" s="25">
        <v>1</v>
      </c>
      <c r="G22" s="39"/>
      <c r="H22" s="26">
        <f>E22*F22*G22</f>
        <v>0</v>
      </c>
    </row>
    <row r="23" spans="1:8" ht="15">
      <c r="A23" s="40"/>
      <c r="B23" s="64" t="s">
        <v>30</v>
      </c>
      <c r="C23" s="64"/>
      <c r="D23" s="64"/>
      <c r="E23" s="64"/>
      <c r="F23" s="64"/>
      <c r="G23" s="64"/>
      <c r="H23" s="41">
        <f>SUM(H3:H22)</f>
        <v>0</v>
      </c>
    </row>
    <row r="24" spans="1:8" ht="15">
      <c r="A24" s="40"/>
      <c r="B24" s="65" t="s">
        <v>31</v>
      </c>
      <c r="C24" s="65"/>
      <c r="D24" s="65"/>
      <c r="E24" s="65"/>
      <c r="F24" s="65"/>
      <c r="G24" s="65"/>
      <c r="H24" s="41">
        <f>H23*0.23</f>
        <v>0</v>
      </c>
    </row>
    <row r="25" spans="1:8" ht="15">
      <c r="A25" s="40"/>
      <c r="B25" s="65" t="s">
        <v>32</v>
      </c>
      <c r="C25" s="65"/>
      <c r="D25" s="65"/>
      <c r="E25" s="65"/>
      <c r="F25" s="65"/>
      <c r="G25" s="65"/>
      <c r="H25" s="41">
        <f>H23+H24</f>
        <v>0</v>
      </c>
    </row>
    <row r="28" spans="1:8">
      <c r="A28" s="2"/>
      <c r="B28" s="2"/>
      <c r="E28" s="2"/>
      <c r="H28" s="2"/>
    </row>
    <row r="30" spans="1:8" ht="30">
      <c r="A30" s="28" t="s">
        <v>0</v>
      </c>
      <c r="B30" s="29" t="s">
        <v>1</v>
      </c>
      <c r="C30" s="29" t="s">
        <v>2</v>
      </c>
      <c r="D30" s="28" t="s">
        <v>3</v>
      </c>
      <c r="E30" s="30" t="s">
        <v>4</v>
      </c>
      <c r="F30" s="28" t="s">
        <v>5</v>
      </c>
      <c r="G30" s="10" t="s">
        <v>6</v>
      </c>
      <c r="H30" s="11" t="s">
        <v>7</v>
      </c>
    </row>
    <row r="31" spans="1:8" ht="30">
      <c r="A31" s="62" t="s">
        <v>104</v>
      </c>
      <c r="B31" s="31" t="s">
        <v>8</v>
      </c>
      <c r="C31" s="32" t="s">
        <v>52</v>
      </c>
      <c r="D31" s="33"/>
      <c r="E31" s="34"/>
      <c r="F31" s="35"/>
      <c r="G31" s="36"/>
      <c r="H31" s="36"/>
    </row>
    <row r="32" spans="1:8" ht="72">
      <c r="A32" s="51" t="s">
        <v>105</v>
      </c>
      <c r="B32" s="23" t="s">
        <v>67</v>
      </c>
      <c r="C32" s="13" t="s">
        <v>53</v>
      </c>
      <c r="D32" s="38" t="s">
        <v>10</v>
      </c>
      <c r="E32" s="9">
        <v>49</v>
      </c>
      <c r="F32" s="52">
        <v>1</v>
      </c>
      <c r="G32" s="59"/>
      <c r="H32" s="27">
        <f>E32*F32*G32</f>
        <v>0</v>
      </c>
    </row>
    <row r="33" spans="1:8" ht="43.5">
      <c r="A33" s="51" t="s">
        <v>106</v>
      </c>
      <c r="B33" s="23" t="s">
        <v>66</v>
      </c>
      <c r="C33" s="13" t="s">
        <v>54</v>
      </c>
      <c r="D33" s="8" t="s">
        <v>11</v>
      </c>
      <c r="E33" s="53">
        <v>2.21</v>
      </c>
      <c r="F33" s="53">
        <v>1</v>
      </c>
      <c r="G33" s="59"/>
      <c r="H33" s="27">
        <f t="shared" ref="H33:H57" si="1">E33*F33*G33</f>
        <v>0</v>
      </c>
    </row>
    <row r="34" spans="1:8" ht="43.5">
      <c r="A34" s="51" t="s">
        <v>107</v>
      </c>
      <c r="B34" s="23" t="s">
        <v>55</v>
      </c>
      <c r="C34" s="13" t="s">
        <v>64</v>
      </c>
      <c r="D34" s="8" t="s">
        <v>11</v>
      </c>
      <c r="E34" s="9">
        <v>5.15</v>
      </c>
      <c r="F34" s="53">
        <v>1</v>
      </c>
      <c r="G34" s="59"/>
      <c r="H34" s="27">
        <f t="shared" si="1"/>
        <v>0</v>
      </c>
    </row>
    <row r="35" spans="1:8" ht="29.25">
      <c r="A35" s="51" t="s">
        <v>108</v>
      </c>
      <c r="B35" s="23" t="s">
        <v>65</v>
      </c>
      <c r="C35" s="13" t="s">
        <v>56</v>
      </c>
      <c r="D35" s="8" t="s">
        <v>11</v>
      </c>
      <c r="E35" s="9">
        <v>3.1</v>
      </c>
      <c r="F35" s="53">
        <v>1</v>
      </c>
      <c r="G35" s="59"/>
      <c r="H35" s="27">
        <f t="shared" si="1"/>
        <v>0</v>
      </c>
    </row>
    <row r="36" spans="1:8" ht="46.5" customHeight="1">
      <c r="A36" s="51" t="s">
        <v>109</v>
      </c>
      <c r="B36" s="23" t="s">
        <v>57</v>
      </c>
      <c r="C36" s="13" t="s">
        <v>58</v>
      </c>
      <c r="D36" s="8" t="s">
        <v>10</v>
      </c>
      <c r="E36" s="9">
        <v>7.6</v>
      </c>
      <c r="F36" s="53">
        <v>1</v>
      </c>
      <c r="G36" s="59"/>
      <c r="H36" s="27">
        <f t="shared" si="1"/>
        <v>0</v>
      </c>
    </row>
    <row r="37" spans="1:8" ht="29.25">
      <c r="A37" s="51" t="s">
        <v>110</v>
      </c>
      <c r="B37" s="23" t="s">
        <v>13</v>
      </c>
      <c r="C37" s="13" t="s">
        <v>14</v>
      </c>
      <c r="D37" s="38" t="s">
        <v>12</v>
      </c>
      <c r="E37" s="9">
        <v>14.88</v>
      </c>
      <c r="F37" s="52">
        <v>1</v>
      </c>
      <c r="G37" s="59"/>
      <c r="H37" s="27">
        <f t="shared" si="1"/>
        <v>0</v>
      </c>
    </row>
    <row r="38" spans="1:8" ht="15">
      <c r="A38" s="51" t="s">
        <v>111</v>
      </c>
      <c r="B38" s="14" t="s">
        <v>33</v>
      </c>
      <c r="C38" s="14" t="s">
        <v>34</v>
      </c>
      <c r="D38" s="38" t="s">
        <v>11</v>
      </c>
      <c r="E38" s="9">
        <v>0.89</v>
      </c>
      <c r="F38" s="52">
        <v>1</v>
      </c>
      <c r="G38" s="59"/>
      <c r="H38" s="27">
        <f t="shared" si="1"/>
        <v>0</v>
      </c>
    </row>
    <row r="39" spans="1:8" ht="43.5">
      <c r="A39" s="51" t="s">
        <v>112</v>
      </c>
      <c r="B39" s="23" t="s">
        <v>15</v>
      </c>
      <c r="C39" s="13" t="s">
        <v>16</v>
      </c>
      <c r="D39" s="38" t="s">
        <v>11</v>
      </c>
      <c r="E39" s="52">
        <v>5.19</v>
      </c>
      <c r="F39" s="52">
        <v>1</v>
      </c>
      <c r="G39" s="59"/>
      <c r="H39" s="27">
        <f t="shared" si="1"/>
        <v>0</v>
      </c>
    </row>
    <row r="40" spans="1:8" ht="29.25">
      <c r="A40" s="51" t="s">
        <v>113</v>
      </c>
      <c r="B40" s="15" t="s">
        <v>82</v>
      </c>
      <c r="C40" s="16" t="s">
        <v>18</v>
      </c>
      <c r="D40" s="44" t="s">
        <v>11</v>
      </c>
      <c r="E40" s="18">
        <v>22.29</v>
      </c>
      <c r="F40" s="18">
        <v>1</v>
      </c>
      <c r="G40" s="59"/>
      <c r="H40" s="27">
        <f t="shared" si="1"/>
        <v>0</v>
      </c>
    </row>
    <row r="41" spans="1:8" ht="43.5">
      <c r="A41" s="51" t="s">
        <v>114</v>
      </c>
      <c r="B41" s="15" t="s">
        <v>79</v>
      </c>
      <c r="C41" s="16" t="s">
        <v>19</v>
      </c>
      <c r="D41" s="38" t="s">
        <v>10</v>
      </c>
      <c r="E41" s="18">
        <v>74.3</v>
      </c>
      <c r="F41" s="18">
        <v>1</v>
      </c>
      <c r="G41" s="59"/>
      <c r="H41" s="27">
        <f t="shared" si="1"/>
        <v>0</v>
      </c>
    </row>
    <row r="42" spans="1:8" ht="29.25">
      <c r="A42" s="51" t="s">
        <v>115</v>
      </c>
      <c r="B42" s="15" t="s">
        <v>20</v>
      </c>
      <c r="C42" s="16" t="s">
        <v>21</v>
      </c>
      <c r="D42" s="38" t="s">
        <v>10</v>
      </c>
      <c r="E42" s="18">
        <v>74.3</v>
      </c>
      <c r="F42" s="18">
        <v>1</v>
      </c>
      <c r="G42" s="59"/>
      <c r="H42" s="27">
        <f t="shared" si="1"/>
        <v>0</v>
      </c>
    </row>
    <row r="43" spans="1:8" ht="29.25">
      <c r="A43" s="51" t="s">
        <v>116</v>
      </c>
      <c r="B43" s="19" t="s">
        <v>22</v>
      </c>
      <c r="C43" s="20" t="s">
        <v>35</v>
      </c>
      <c r="D43" s="21" t="s">
        <v>10</v>
      </c>
      <c r="E43" s="18">
        <v>67.22</v>
      </c>
      <c r="F43" s="18">
        <v>1</v>
      </c>
      <c r="G43" s="59"/>
      <c r="H43" s="27">
        <f t="shared" si="1"/>
        <v>0</v>
      </c>
    </row>
    <row r="44" spans="1:8" ht="29.25" customHeight="1">
      <c r="A44" s="51" t="s">
        <v>117</v>
      </c>
      <c r="B44" s="54" t="s">
        <v>68</v>
      </c>
      <c r="C44" s="22" t="s">
        <v>72</v>
      </c>
      <c r="D44" s="21" t="s">
        <v>10</v>
      </c>
      <c r="E44" s="18">
        <v>7.04</v>
      </c>
      <c r="F44" s="18">
        <v>1</v>
      </c>
      <c r="G44" s="59"/>
      <c r="H44" s="27">
        <f t="shared" si="1"/>
        <v>0</v>
      </c>
    </row>
    <row r="45" spans="1:8" ht="29.25">
      <c r="A45" s="51" t="s">
        <v>118</v>
      </c>
      <c r="B45" s="23" t="s">
        <v>23</v>
      </c>
      <c r="C45" s="13" t="s">
        <v>24</v>
      </c>
      <c r="D45" s="44" t="s">
        <v>12</v>
      </c>
      <c r="E45" s="18">
        <v>37.92</v>
      </c>
      <c r="F45" s="18">
        <v>1</v>
      </c>
      <c r="G45" s="59"/>
      <c r="H45" s="27">
        <f t="shared" si="1"/>
        <v>0</v>
      </c>
    </row>
    <row r="46" spans="1:8" ht="43.5">
      <c r="A46" s="51" t="s">
        <v>119</v>
      </c>
      <c r="B46" s="23" t="s">
        <v>25</v>
      </c>
      <c r="C46" s="13" t="s">
        <v>41</v>
      </c>
      <c r="D46" s="38" t="s">
        <v>12</v>
      </c>
      <c r="E46" s="18">
        <v>23.76</v>
      </c>
      <c r="F46" s="18">
        <v>1</v>
      </c>
      <c r="G46" s="59"/>
      <c r="H46" s="27">
        <f t="shared" si="1"/>
        <v>0</v>
      </c>
    </row>
    <row r="47" spans="1:8" ht="43.5" customHeight="1">
      <c r="A47" s="51" t="s">
        <v>120</v>
      </c>
      <c r="B47" s="23" t="s">
        <v>25</v>
      </c>
      <c r="C47" s="13" t="s">
        <v>132</v>
      </c>
      <c r="D47" s="38" t="s">
        <v>12</v>
      </c>
      <c r="E47" s="18">
        <v>14.16</v>
      </c>
      <c r="F47" s="18">
        <v>1</v>
      </c>
      <c r="G47" s="59"/>
      <c r="H47" s="27">
        <f t="shared" si="1"/>
        <v>0</v>
      </c>
    </row>
    <row r="48" spans="1:8" ht="27.75" customHeight="1">
      <c r="A48" s="51" t="s">
        <v>121</v>
      </c>
      <c r="B48" s="23" t="s">
        <v>73</v>
      </c>
      <c r="C48" s="13" t="s">
        <v>74</v>
      </c>
      <c r="D48" s="44" t="s">
        <v>12</v>
      </c>
      <c r="E48" s="18">
        <v>7.76</v>
      </c>
      <c r="F48" s="18">
        <v>1</v>
      </c>
      <c r="G48" s="59"/>
      <c r="H48" s="27">
        <f t="shared" si="1"/>
        <v>0</v>
      </c>
    </row>
    <row r="49" spans="1:8" ht="57.75">
      <c r="A49" s="51" t="s">
        <v>122</v>
      </c>
      <c r="B49" s="23" t="s">
        <v>43</v>
      </c>
      <c r="C49" s="13" t="s">
        <v>44</v>
      </c>
      <c r="D49" s="38" t="s">
        <v>12</v>
      </c>
      <c r="E49" s="18">
        <v>7.76</v>
      </c>
      <c r="F49" s="18">
        <v>1</v>
      </c>
      <c r="G49" s="59"/>
      <c r="H49" s="27">
        <f t="shared" si="1"/>
        <v>0</v>
      </c>
    </row>
    <row r="50" spans="1:8" ht="43.5">
      <c r="A50" s="51" t="s">
        <v>123</v>
      </c>
      <c r="B50" s="15" t="s">
        <v>26</v>
      </c>
      <c r="C50" s="16" t="s">
        <v>81</v>
      </c>
      <c r="D50" s="38" t="s">
        <v>10</v>
      </c>
      <c r="E50" s="18">
        <v>67.22</v>
      </c>
      <c r="F50" s="18">
        <v>1</v>
      </c>
      <c r="G50" s="59"/>
      <c r="H50" s="27">
        <f t="shared" si="1"/>
        <v>0</v>
      </c>
    </row>
    <row r="51" spans="1:8" ht="29.25">
      <c r="A51" s="51" t="s">
        <v>124</v>
      </c>
      <c r="B51" s="15" t="s">
        <v>28</v>
      </c>
      <c r="C51" s="16" t="s">
        <v>27</v>
      </c>
      <c r="D51" s="45" t="s">
        <v>10</v>
      </c>
      <c r="E51" s="18">
        <v>67.22</v>
      </c>
      <c r="F51" s="18">
        <v>1</v>
      </c>
      <c r="G51" s="59"/>
      <c r="H51" s="27">
        <f t="shared" si="1"/>
        <v>0</v>
      </c>
    </row>
    <row r="52" spans="1:8" ht="43.5">
      <c r="A52" s="51" t="s">
        <v>125</v>
      </c>
      <c r="B52" s="15" t="s">
        <v>75</v>
      </c>
      <c r="C52" s="16" t="s">
        <v>76</v>
      </c>
      <c r="D52" s="45" t="s">
        <v>10</v>
      </c>
      <c r="E52" s="18">
        <v>7.04</v>
      </c>
      <c r="F52" s="18">
        <v>1</v>
      </c>
      <c r="G52" s="59"/>
      <c r="H52" s="27">
        <f t="shared" si="1"/>
        <v>0</v>
      </c>
    </row>
    <row r="53" spans="1:8" ht="29.25">
      <c r="A53" s="51" t="s">
        <v>126</v>
      </c>
      <c r="B53" s="15" t="s">
        <v>28</v>
      </c>
      <c r="C53" s="16" t="s">
        <v>29</v>
      </c>
      <c r="D53" s="38" t="s">
        <v>10</v>
      </c>
      <c r="E53" s="18">
        <v>17.78</v>
      </c>
      <c r="F53" s="18">
        <v>1</v>
      </c>
      <c r="G53" s="59"/>
      <c r="H53" s="27">
        <f t="shared" si="1"/>
        <v>0</v>
      </c>
    </row>
    <row r="54" spans="1:8" ht="29.25">
      <c r="A54" s="51" t="s">
        <v>127</v>
      </c>
      <c r="B54" s="54" t="s">
        <v>71</v>
      </c>
      <c r="C54" s="22" t="s">
        <v>63</v>
      </c>
      <c r="D54" s="60" t="s">
        <v>12</v>
      </c>
      <c r="E54" s="52">
        <v>30</v>
      </c>
      <c r="F54" s="52">
        <v>1</v>
      </c>
      <c r="G54" s="59"/>
      <c r="H54" s="27">
        <f t="shared" si="1"/>
        <v>0</v>
      </c>
    </row>
    <row r="55" spans="1:8" ht="29.25">
      <c r="A55" s="51" t="s">
        <v>128</v>
      </c>
      <c r="B55" s="54" t="s">
        <v>70</v>
      </c>
      <c r="C55" s="22" t="s">
        <v>69</v>
      </c>
      <c r="D55" s="60" t="s">
        <v>12</v>
      </c>
      <c r="E55" s="52">
        <v>30</v>
      </c>
      <c r="F55" s="52">
        <v>1</v>
      </c>
      <c r="G55" s="59"/>
      <c r="H55" s="27">
        <f t="shared" si="1"/>
        <v>0</v>
      </c>
    </row>
    <row r="56" spans="1:8" ht="57.75">
      <c r="A56" s="51" t="s">
        <v>129</v>
      </c>
      <c r="B56" s="54" t="s">
        <v>61</v>
      </c>
      <c r="C56" s="22" t="s">
        <v>62</v>
      </c>
      <c r="D56" s="60" t="s">
        <v>11</v>
      </c>
      <c r="E56" s="52">
        <v>30</v>
      </c>
      <c r="F56" s="52">
        <v>1</v>
      </c>
      <c r="G56" s="59"/>
      <c r="H56" s="27">
        <f t="shared" si="1"/>
        <v>0</v>
      </c>
    </row>
    <row r="57" spans="1:8" ht="44.25" thickBot="1">
      <c r="A57" s="51" t="s">
        <v>130</v>
      </c>
      <c r="B57" s="55" t="s">
        <v>59</v>
      </c>
      <c r="C57" s="42" t="s">
        <v>60</v>
      </c>
      <c r="D57" s="61" t="s">
        <v>12</v>
      </c>
      <c r="E57" s="56">
        <v>30</v>
      </c>
      <c r="F57" s="56">
        <v>1</v>
      </c>
      <c r="G57" s="59"/>
      <c r="H57" s="27">
        <f t="shared" si="1"/>
        <v>0</v>
      </c>
    </row>
    <row r="58" spans="1:8" ht="15.75" thickBot="1">
      <c r="A58" s="57"/>
      <c r="B58" s="66" t="s">
        <v>30</v>
      </c>
      <c r="C58" s="66"/>
      <c r="D58" s="66"/>
      <c r="E58" s="66"/>
      <c r="F58" s="66"/>
      <c r="G58" s="66"/>
      <c r="H58" s="58">
        <f>SUM(H32:H57)</f>
        <v>0</v>
      </c>
    </row>
    <row r="59" spans="1:8" ht="15.75" thickBot="1">
      <c r="A59" s="57"/>
      <c r="B59" s="63" t="s">
        <v>31</v>
      </c>
      <c r="C59" s="63"/>
      <c r="D59" s="63"/>
      <c r="E59" s="63"/>
      <c r="F59" s="63"/>
      <c r="G59" s="63"/>
      <c r="H59" s="58">
        <f>H58*0.23</f>
        <v>0</v>
      </c>
    </row>
    <row r="60" spans="1:8" ht="15.75" thickBot="1">
      <c r="A60" s="57"/>
      <c r="B60" s="63" t="s">
        <v>32</v>
      </c>
      <c r="C60" s="63"/>
      <c r="D60" s="63"/>
      <c r="E60" s="63"/>
      <c r="F60" s="63"/>
      <c r="G60" s="63"/>
      <c r="H60" s="58">
        <f>H58+H59</f>
        <v>0</v>
      </c>
    </row>
    <row r="63" spans="1:8" ht="15" thickBot="1"/>
    <row r="64" spans="1:8" ht="15.75" thickBot="1">
      <c r="A64" s="57"/>
      <c r="B64" s="63" t="s">
        <v>131</v>
      </c>
      <c r="C64" s="63"/>
      <c r="D64" s="63"/>
      <c r="E64" s="63"/>
      <c r="F64" s="63"/>
      <c r="G64" s="63"/>
      <c r="H64" s="58">
        <f>H25+H60</f>
        <v>0</v>
      </c>
    </row>
  </sheetData>
  <sheetProtection algorithmName="SHA-512" hashValue="HmKYi8JJomLRfA/+NjfUT1ihCf6DHgPmo2wghnnd+rj+2RkfLNZFwYfaUsop20aTG+hmVkSbqkG8+KtzBr2SWw==" saltValue="W9Na+keg8u0L8Pw+nLZcEw==" spinCount="100000" sheet="1" objects="1" scenarios="1"/>
  <protectedRanges>
    <protectedRange sqref="G3:G22 G32:G57" name="Rozstęp1"/>
  </protectedRanges>
  <mergeCells count="7">
    <mergeCell ref="B64:G64"/>
    <mergeCell ref="B60:G60"/>
    <mergeCell ref="B23:G23"/>
    <mergeCell ref="B24:G24"/>
    <mergeCell ref="B25:G25"/>
    <mergeCell ref="B58:G58"/>
    <mergeCell ref="B59:G59"/>
  </mergeCells>
  <phoneticPr fontId="17" type="noConversion"/>
  <printOptions horizontalCentered="1"/>
  <pageMargins left="0.74803149606299213" right="0.74803149606299213" top="1.3046875" bottom="0.98425196850393704" header="0.51181102362204722" footer="0.51181102362204722"/>
  <pageSetup paperSize="9" scale="74" fitToHeight="0" orientation="portrait" r:id="rId1"/>
  <headerFooter alignWithMargins="0">
    <oddHeader>&amp;L&amp;9                 
                (pieczęć Wykonawcy)&amp;RKosztorys  nr 3</oddHeader>
    <oddFooter>&amp;L&amp;9                   (miejsce i data sporządzenia)&amp;R&amp;9(podpis upoważnionego przedstawiciela Wykonawcy)</oddFooter>
  </headerFooter>
  <rowBreaks count="1" manualBreakCount="1">
    <brk id="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Koszt.ofertowy</vt:lpstr>
      <vt:lpstr>Koszt.ofertowy!Obszar_wydruku</vt:lpstr>
    </vt:vector>
  </TitlesOfParts>
  <Company>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PIOTR</cp:lastModifiedBy>
  <cp:lastPrinted>2020-06-04T08:54:29Z</cp:lastPrinted>
  <dcterms:created xsi:type="dcterms:W3CDTF">2015-07-02T12:40:27Z</dcterms:created>
  <dcterms:modified xsi:type="dcterms:W3CDTF">2020-06-04T08:57:06Z</dcterms:modified>
</cp:coreProperties>
</file>