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. ofertowy" sheetId="1" r:id="rId1"/>
  </sheets>
  <definedNames>
    <definedName name="_xlnm.Print_Area" localSheetId="0">'Koszt. ofertowy'!$A$1:$I$23</definedName>
  </definedName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  <c r="H21" i="1" l="1"/>
  <c r="H22" i="1" s="1"/>
  <c r="H23" i="1" s="1"/>
</calcChain>
</file>

<file path=xl/sharedStrings.xml><?xml version="1.0" encoding="utf-8"?>
<sst xmlns="http://schemas.openxmlformats.org/spreadsheetml/2006/main" count="85" uniqueCount="71">
  <si>
    <t>Nr.</t>
  </si>
  <si>
    <t>Podstawa</t>
  </si>
  <si>
    <t>Opis</t>
  </si>
  <si>
    <t>J.m.</t>
  </si>
  <si>
    <t>Ilość</t>
  </si>
  <si>
    <t>Krot-ność</t>
  </si>
  <si>
    <t>Cena jedn.</t>
  </si>
  <si>
    <t>Element</t>
  </si>
  <si>
    <t>Remont drogi przy bud. Sienkiewicza 6              w J-wiu - dz. nr 1729/1,2</t>
  </si>
  <si>
    <t>1.</t>
  </si>
  <si>
    <t>KNR 2-31 0807-03</t>
  </si>
  <si>
    <t>Rozebranie nawierzchni z kostki betonowej 14x12 cm lub żużlowej 14x14 cm na podsypce cementowo-piaskowej z wypełnieniem spoin zaprawą cementową - analogia rozebranie nawierzchni z trylinki</t>
  </si>
  <si>
    <t>m2</t>
  </si>
  <si>
    <t>2.</t>
  </si>
  <si>
    <t>KNR 2-31 0813-03</t>
  </si>
  <si>
    <t>Rozebranie krawężników betonowych 15x30 cm na podsypce cementowo-piaskowej</t>
  </si>
  <si>
    <t>m</t>
  </si>
  <si>
    <t>3.</t>
  </si>
  <si>
    <t>KNR 2-31 0812-03</t>
  </si>
  <si>
    <t xml:space="preserve">Rozebranie ław pod krawężniki z betonu </t>
  </si>
  <si>
    <t>m3</t>
  </si>
  <si>
    <t>4.</t>
  </si>
  <si>
    <t>KNR 04-01-0212-0100</t>
  </si>
  <si>
    <t xml:space="preserve">Rozbiórka elementów konstrukcji betonowych niezbrojonych o grubości do 15 cm </t>
  </si>
  <si>
    <t>5.</t>
  </si>
  <si>
    <t>KNR 2-31 0815-02</t>
  </si>
  <si>
    <t>Rozebranie chodników, wysepek przystankowych i przejść dla pieszych z płyt betonowych 50x50x7 cm na podsypce piaskowej</t>
  </si>
  <si>
    <t>6.</t>
  </si>
  <si>
    <t>KNR 04-01-0108--0900</t>
  </si>
  <si>
    <t>Wywiezienie płytek z rozbiórki samochodami na odległość do 3 km (miejsce wskazane przez inwestora)</t>
  </si>
  <si>
    <t>7.</t>
  </si>
  <si>
    <t>KNR 4-01 0108-1100</t>
  </si>
  <si>
    <t>Wywiezienie gruzu spryzmowanego samochodami samowyładowczymi na odległość do 5 km</t>
  </si>
  <si>
    <t>8.</t>
  </si>
  <si>
    <t>KNNR 00-01-0301-0200</t>
  </si>
  <si>
    <t>Wykopy z załadunkiem i transportem na odległość do 5 km. (grunt kat. III)</t>
  </si>
  <si>
    <t>9.</t>
  </si>
  <si>
    <t>KNNR 00-06-0103-0100</t>
  </si>
  <si>
    <t>Profilowanie i zagęszczanie podłoża wykonywane ręcznie w gruncie kat. II-IV pod warstwy konstrukcyjne nawierzchni</t>
  </si>
  <si>
    <t>10.</t>
  </si>
  <si>
    <t>KNR 2-31 0401-08</t>
  </si>
  <si>
    <t>Rowki pod krawężniki i ławy krawężnikowe o wymiarach 40x40 cm w gruncie kat.III-IV</t>
  </si>
  <si>
    <t>11.</t>
  </si>
  <si>
    <t>KNNR 6 0403-03</t>
  </si>
  <si>
    <t>Krawężniki betonowe wystające o wymiarach 15x30 cm z wykonaniem ław betonowych na podsypce cementowo-piaskowej</t>
  </si>
  <si>
    <t>12.</t>
  </si>
  <si>
    <t>KNNR 6 0104-01</t>
  </si>
  <si>
    <t xml:space="preserve">Warstwy odsączające zagęszczane mechanicznie o gr.10 cm </t>
  </si>
  <si>
    <t>13.</t>
  </si>
  <si>
    <t>KNNR 6 0112-01</t>
  </si>
  <si>
    <t>Warstwa górna podbudowy z kruszyw naturalnych gr. 20 cm (pospółka)</t>
  </si>
  <si>
    <t>14.</t>
  </si>
  <si>
    <t>KNNR 6 0113-02</t>
  </si>
  <si>
    <t>Warstwa dolna podbudowy z kruszyw łamanych gr. 20 cm (frakcja 31,5/63 mm)</t>
  </si>
  <si>
    <t>15.</t>
  </si>
  <si>
    <t>KNNR 6 0113-04</t>
  </si>
  <si>
    <t>Warstwa górna podbudowy z kruszyw łamanych o grubości po zagęszczeniu 8 cm - analogia stabilizacja klińcem (frakcja 3/25 mm) gr. 4 cm</t>
  </si>
  <si>
    <t>16.</t>
  </si>
  <si>
    <t>KNNR 6 0502-02</t>
  </si>
  <si>
    <t xml:space="preserve">Chodniki z szarej kostki brukowej betonowej grubości 6 cm na podsypce cementowo-piaskowej z wypełnieniem spoin piaskiem - z  kostki "Holland" </t>
  </si>
  <si>
    <t>17.</t>
  </si>
  <si>
    <t>KNNR 6 0502-03</t>
  </si>
  <si>
    <t xml:space="preserve">Chodniki z kostki brukowej betonowej "Behaton"         o grubości 8 cm na podsypce cementowo-piaskowej z wypełnieniem spoin piaskiem </t>
  </si>
  <si>
    <t>18.</t>
  </si>
  <si>
    <t>KNR 2-31 1406-03</t>
  </si>
  <si>
    <t xml:space="preserve">Regulacja pionowa studzienek dla włazów kanałowych </t>
  </si>
  <si>
    <t>szt.</t>
  </si>
  <si>
    <t>Razem wartość elementu z narzutami</t>
  </si>
  <si>
    <t>Podatek VAT 23 %</t>
  </si>
  <si>
    <t xml:space="preserve">Ogółem wartość (brutto) </t>
  </si>
  <si>
    <t>Wartość netto z narzutami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</si>
</sst>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4" fontId="3" fillId="0" borderId="0" xfId="1" applyNumberFormat="1" applyFont="1"/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/>
    </xf>
    <xf numFmtId="4" fontId="2" fillId="0" borderId="1" xfId="1" applyNumberFormat="1" applyFont="1" applyFill="1" applyBorder="1" applyAlignment="1"/>
    <xf numFmtId="0" fontId="2" fillId="0" borderId="1" xfId="1" applyFont="1" applyFill="1" applyBorder="1" applyAlignment="1"/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4" fillId="0" borderId="1" xfId="1" applyFont="1" applyBorder="1" applyAlignment="1" applyProtection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0" fontId="3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wrapText="1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 applyProtection="1">
      <alignment vertical="top" wrapText="1"/>
    </xf>
    <xf numFmtId="0" fontId="3" fillId="0" borderId="1" xfId="1" applyFont="1" applyBorder="1" applyAlignment="1" applyProtection="1">
      <alignment wrapText="1"/>
    </xf>
    <xf numFmtId="0" fontId="3" fillId="0" borderId="1" xfId="1" applyFont="1" applyBorder="1" applyAlignment="1" applyProtection="1">
      <alignment horizontal="center"/>
    </xf>
    <xf numFmtId="2" fontId="3" fillId="0" borderId="1" xfId="3" applyNumberFormat="1" applyFont="1" applyBorder="1" applyAlignment="1">
      <alignment horizontal="center"/>
    </xf>
    <xf numFmtId="4" fontId="3" fillId="0" borderId="1" xfId="1" applyNumberFormat="1" applyFont="1" applyBorder="1"/>
    <xf numFmtId="0" fontId="3" fillId="0" borderId="1" xfId="3" applyFont="1" applyBorder="1" applyAlignment="1">
      <alignment horizontal="center"/>
    </xf>
    <xf numFmtId="0" fontId="3" fillId="0" borderId="3" xfId="1" applyFont="1" applyFill="1" applyBorder="1" applyAlignment="1">
      <alignment horizontal="center" vertical="top"/>
    </xf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4" fontId="3" fillId="0" borderId="3" xfId="1" applyNumberFormat="1" applyFont="1" applyBorder="1"/>
    <xf numFmtId="0" fontId="2" fillId="0" borderId="2" xfId="0" applyFont="1" applyFill="1" applyBorder="1" applyAlignment="1">
      <alignment horizontal="center" vertical="top"/>
    </xf>
    <xf numFmtId="4" fontId="2" fillId="0" borderId="2" xfId="0" applyNumberFormat="1" applyFont="1" applyFill="1" applyBorder="1"/>
    <xf numFmtId="4" fontId="2" fillId="3" borderId="1" xfId="1" applyNumberFormat="1" applyFont="1" applyFill="1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wrapText="1"/>
    </xf>
    <xf numFmtId="4" fontId="2" fillId="3" borderId="1" xfId="1" applyNumberFormat="1" applyFont="1" applyFill="1" applyBorder="1" applyProtection="1"/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right" vertical="top"/>
    </xf>
  </cellXfs>
  <cellStyles count="4">
    <cellStyle name="Normalny" xfId="0" builtinId="0"/>
    <cellStyle name="Normalny 2" xfId="1"/>
    <cellStyle name="Normalny 2 2" xfId="3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Layout" zoomScaleNormal="140" zoomScaleSheetLayoutView="130" workbookViewId="0">
      <selection activeCell="F3" sqref="F3"/>
    </sheetView>
  </sheetViews>
  <sheetFormatPr defaultRowHeight="14.25"/>
  <cols>
    <col min="1" max="1" width="3.875" style="6" bestFit="1" customWidth="1"/>
    <col min="2" max="2" width="21.875" style="7" customWidth="1"/>
    <col min="3" max="3" width="40.375" style="2" customWidth="1"/>
    <col min="4" max="4" width="5" style="5" bestFit="1" customWidth="1"/>
    <col min="5" max="5" width="7.25" style="8" bestFit="1" customWidth="1"/>
    <col min="6" max="6" width="5.75" style="2" customWidth="1"/>
    <col min="7" max="7" width="10.875" style="2" customWidth="1"/>
    <col min="8" max="8" width="13.5" style="2" customWidth="1"/>
    <col min="9" max="9" width="1.25" style="2" customWidth="1"/>
    <col min="10" max="10" width="9.5" style="2" customWidth="1"/>
    <col min="11" max="16384" width="9" style="2"/>
  </cols>
  <sheetData>
    <row r="1" spans="1:10" s="1" customFormat="1" ht="33.75" customHeight="1">
      <c r="A1" s="9" t="s">
        <v>0</v>
      </c>
      <c r="B1" s="10" t="s">
        <v>1</v>
      </c>
      <c r="C1" s="10" t="s">
        <v>2</v>
      </c>
      <c r="D1" s="9" t="s">
        <v>3</v>
      </c>
      <c r="E1" s="11" t="s">
        <v>4</v>
      </c>
      <c r="F1" s="9" t="s">
        <v>5</v>
      </c>
      <c r="G1" s="12" t="s">
        <v>6</v>
      </c>
      <c r="H1" s="12" t="s">
        <v>70</v>
      </c>
    </row>
    <row r="2" spans="1:10" s="1" customFormat="1" ht="30">
      <c r="A2" s="13"/>
      <c r="B2" s="14" t="s">
        <v>7</v>
      </c>
      <c r="C2" s="15" t="s">
        <v>8</v>
      </c>
      <c r="D2" s="16"/>
      <c r="E2" s="17"/>
      <c r="F2" s="18"/>
      <c r="G2" s="19"/>
      <c r="H2" s="19"/>
    </row>
    <row r="3" spans="1:10" ht="70.5" customHeight="1">
      <c r="A3" s="13" t="s">
        <v>9</v>
      </c>
      <c r="B3" s="47" t="s">
        <v>10</v>
      </c>
      <c r="C3" s="48" t="s">
        <v>11</v>
      </c>
      <c r="D3" s="20" t="s">
        <v>12</v>
      </c>
      <c r="E3" s="21">
        <v>71.7</v>
      </c>
      <c r="F3" s="28">
        <v>1</v>
      </c>
      <c r="G3" s="46"/>
      <c r="H3" s="37">
        <f>E3*F3*G3</f>
        <v>0</v>
      </c>
    </row>
    <row r="4" spans="1:10" ht="29.25">
      <c r="A4" s="13" t="s">
        <v>13</v>
      </c>
      <c r="B4" s="22" t="s">
        <v>14</v>
      </c>
      <c r="C4" s="22" t="s">
        <v>15</v>
      </c>
      <c r="D4" s="20" t="s">
        <v>16</v>
      </c>
      <c r="E4" s="21">
        <v>18.13</v>
      </c>
      <c r="F4" s="28">
        <v>1</v>
      </c>
      <c r="G4" s="53"/>
      <c r="H4" s="37">
        <f t="shared" ref="H4:H20" si="0">E4*F4*G4</f>
        <v>0</v>
      </c>
    </row>
    <row r="5" spans="1:10" ht="15">
      <c r="A5" s="13" t="s">
        <v>17</v>
      </c>
      <c r="B5" s="23" t="s">
        <v>18</v>
      </c>
      <c r="C5" s="24" t="s">
        <v>19</v>
      </c>
      <c r="D5" s="20" t="s">
        <v>20</v>
      </c>
      <c r="E5" s="21">
        <v>0.63</v>
      </c>
      <c r="F5" s="37">
        <v>1</v>
      </c>
      <c r="G5" s="53"/>
      <c r="H5" s="37">
        <f t="shared" si="0"/>
        <v>0</v>
      </c>
    </row>
    <row r="6" spans="1:10" ht="29.25">
      <c r="A6" s="13" t="s">
        <v>21</v>
      </c>
      <c r="B6" s="49" t="s">
        <v>22</v>
      </c>
      <c r="C6" s="50" t="s">
        <v>23</v>
      </c>
      <c r="D6" s="25" t="s">
        <v>20</v>
      </c>
      <c r="E6" s="21">
        <v>1.04</v>
      </c>
      <c r="F6" s="37">
        <v>1</v>
      </c>
      <c r="G6" s="53"/>
      <c r="H6" s="37">
        <f t="shared" si="0"/>
        <v>0</v>
      </c>
    </row>
    <row r="7" spans="1:10" ht="42" customHeight="1">
      <c r="A7" s="13" t="s">
        <v>24</v>
      </c>
      <c r="B7" s="51" t="s">
        <v>25</v>
      </c>
      <c r="C7" s="52" t="s">
        <v>26</v>
      </c>
      <c r="D7" s="26" t="s">
        <v>12</v>
      </c>
      <c r="E7" s="21">
        <v>11.98</v>
      </c>
      <c r="F7" s="37">
        <v>1</v>
      </c>
      <c r="G7" s="53"/>
      <c r="H7" s="37">
        <f t="shared" si="0"/>
        <v>0</v>
      </c>
    </row>
    <row r="8" spans="1:10" ht="43.5">
      <c r="A8" s="13" t="s">
        <v>27</v>
      </c>
      <c r="B8" s="33" t="s">
        <v>28</v>
      </c>
      <c r="C8" s="34" t="s">
        <v>29</v>
      </c>
      <c r="D8" s="27" t="s">
        <v>20</v>
      </c>
      <c r="E8" s="28">
        <v>0.59</v>
      </c>
      <c r="F8" s="28">
        <v>1</v>
      </c>
      <c r="G8" s="53"/>
      <c r="H8" s="37">
        <f t="shared" si="0"/>
        <v>0</v>
      </c>
    </row>
    <row r="9" spans="1:10" ht="43.5">
      <c r="A9" s="13" t="s">
        <v>30</v>
      </c>
      <c r="B9" s="29" t="s">
        <v>31</v>
      </c>
      <c r="C9" s="22" t="s">
        <v>32</v>
      </c>
      <c r="D9" s="27" t="s">
        <v>20</v>
      </c>
      <c r="E9" s="28">
        <v>11.34</v>
      </c>
      <c r="F9" s="28">
        <v>1</v>
      </c>
      <c r="G9" s="53"/>
      <c r="H9" s="37">
        <f t="shared" si="0"/>
        <v>0</v>
      </c>
    </row>
    <row r="10" spans="1:10" ht="29.25">
      <c r="A10" s="13" t="s">
        <v>33</v>
      </c>
      <c r="B10" s="30" t="s">
        <v>34</v>
      </c>
      <c r="C10" s="31" t="s">
        <v>35</v>
      </c>
      <c r="D10" s="32" t="s">
        <v>20</v>
      </c>
      <c r="E10" s="28">
        <v>42.96</v>
      </c>
      <c r="F10" s="28">
        <v>1</v>
      </c>
      <c r="G10" s="53"/>
      <c r="H10" s="37">
        <f t="shared" si="0"/>
        <v>0</v>
      </c>
    </row>
    <row r="11" spans="1:10" ht="43.5">
      <c r="A11" s="13" t="s">
        <v>36</v>
      </c>
      <c r="B11" s="33" t="s">
        <v>37</v>
      </c>
      <c r="C11" s="34" t="s">
        <v>38</v>
      </c>
      <c r="D11" s="35" t="s">
        <v>12</v>
      </c>
      <c r="E11" s="28">
        <v>95.8</v>
      </c>
      <c r="F11" s="28">
        <v>1</v>
      </c>
      <c r="G11" s="53"/>
      <c r="H11" s="37">
        <f t="shared" si="0"/>
        <v>0</v>
      </c>
    </row>
    <row r="12" spans="1:10" ht="29.25">
      <c r="A12" s="13" t="s">
        <v>39</v>
      </c>
      <c r="B12" s="29" t="s">
        <v>40</v>
      </c>
      <c r="C12" s="22" t="s">
        <v>41</v>
      </c>
      <c r="D12" s="36" t="s">
        <v>16</v>
      </c>
      <c r="E12" s="28">
        <v>20.09</v>
      </c>
      <c r="F12" s="37">
        <v>1</v>
      </c>
      <c r="G12" s="53"/>
      <c r="H12" s="37">
        <f t="shared" si="0"/>
        <v>0</v>
      </c>
    </row>
    <row r="13" spans="1:10" ht="43.5">
      <c r="A13" s="13" t="s">
        <v>42</v>
      </c>
      <c r="B13" s="29" t="s">
        <v>43</v>
      </c>
      <c r="C13" s="22" t="s">
        <v>44</v>
      </c>
      <c r="D13" s="36" t="s">
        <v>16</v>
      </c>
      <c r="E13" s="28">
        <v>20.09</v>
      </c>
      <c r="F13" s="37">
        <v>1</v>
      </c>
      <c r="G13" s="53"/>
      <c r="H13" s="37">
        <f t="shared" si="0"/>
        <v>0</v>
      </c>
    </row>
    <row r="14" spans="1:10" ht="29.25">
      <c r="A14" s="13" t="s">
        <v>45</v>
      </c>
      <c r="B14" s="30" t="s">
        <v>46</v>
      </c>
      <c r="C14" s="31" t="s">
        <v>47</v>
      </c>
      <c r="D14" s="20" t="s">
        <v>12</v>
      </c>
      <c r="E14" s="28">
        <v>95.8</v>
      </c>
      <c r="F14" s="37">
        <v>1</v>
      </c>
      <c r="G14" s="53"/>
      <c r="H14" s="37">
        <f t="shared" si="0"/>
        <v>0</v>
      </c>
      <c r="I14" s="3"/>
    </row>
    <row r="15" spans="1:10" ht="29.25">
      <c r="A15" s="13" t="s">
        <v>48</v>
      </c>
      <c r="B15" s="29" t="s">
        <v>49</v>
      </c>
      <c r="C15" s="22" t="s">
        <v>50</v>
      </c>
      <c r="D15" s="32" t="s">
        <v>12</v>
      </c>
      <c r="E15" s="37">
        <v>18.399999999999999</v>
      </c>
      <c r="F15" s="37">
        <v>1</v>
      </c>
      <c r="G15" s="53"/>
      <c r="H15" s="37">
        <f t="shared" si="0"/>
        <v>0</v>
      </c>
      <c r="J15" s="4"/>
    </row>
    <row r="16" spans="1:10" ht="29.25">
      <c r="A16" s="13" t="s">
        <v>51</v>
      </c>
      <c r="B16" s="31" t="s">
        <v>52</v>
      </c>
      <c r="C16" s="31" t="s">
        <v>53</v>
      </c>
      <c r="D16" s="32" t="s">
        <v>12</v>
      </c>
      <c r="E16" s="37">
        <v>77.400000000000006</v>
      </c>
      <c r="F16" s="37">
        <v>1</v>
      </c>
      <c r="G16" s="53"/>
      <c r="H16" s="37">
        <f t="shared" si="0"/>
        <v>0</v>
      </c>
      <c r="J16" s="4"/>
    </row>
    <row r="17" spans="1:8" ht="44.25" customHeight="1">
      <c r="A17" s="13" t="s">
        <v>54</v>
      </c>
      <c r="B17" s="47" t="s">
        <v>55</v>
      </c>
      <c r="C17" s="48" t="s">
        <v>56</v>
      </c>
      <c r="D17" s="32" t="s">
        <v>12</v>
      </c>
      <c r="E17" s="37">
        <v>77.400000000000006</v>
      </c>
      <c r="F17" s="37">
        <v>1</v>
      </c>
      <c r="G17" s="53"/>
      <c r="H17" s="37">
        <f t="shared" si="0"/>
        <v>0</v>
      </c>
    </row>
    <row r="18" spans="1:8" ht="60" customHeight="1">
      <c r="A18" s="13" t="s">
        <v>57</v>
      </c>
      <c r="B18" s="29" t="s">
        <v>58</v>
      </c>
      <c r="C18" s="22" t="s">
        <v>59</v>
      </c>
      <c r="D18" s="38" t="s">
        <v>12</v>
      </c>
      <c r="E18" s="28">
        <v>18.399999999999999</v>
      </c>
      <c r="F18" s="37">
        <v>1</v>
      </c>
      <c r="G18" s="53"/>
      <c r="H18" s="37">
        <f t="shared" si="0"/>
        <v>0</v>
      </c>
    </row>
    <row r="19" spans="1:8" ht="43.5">
      <c r="A19" s="13" t="s">
        <v>60</v>
      </c>
      <c r="B19" s="30" t="s">
        <v>61</v>
      </c>
      <c r="C19" s="31" t="s">
        <v>62</v>
      </c>
      <c r="D19" s="25" t="s">
        <v>12</v>
      </c>
      <c r="E19" s="37">
        <v>77.400000000000006</v>
      </c>
      <c r="F19" s="37">
        <v>1</v>
      </c>
      <c r="G19" s="53"/>
      <c r="H19" s="37">
        <f t="shared" si="0"/>
        <v>0</v>
      </c>
    </row>
    <row r="20" spans="1:8" ht="30" thickBot="1">
      <c r="A20" s="39" t="s">
        <v>63</v>
      </c>
      <c r="B20" s="40" t="s">
        <v>64</v>
      </c>
      <c r="C20" s="41" t="s">
        <v>65</v>
      </c>
      <c r="D20" s="42" t="s">
        <v>66</v>
      </c>
      <c r="E20" s="43">
        <v>2</v>
      </c>
      <c r="F20" s="43">
        <v>1</v>
      </c>
      <c r="G20" s="53"/>
      <c r="H20" s="43">
        <f t="shared" si="0"/>
        <v>0</v>
      </c>
    </row>
    <row r="21" spans="1:8" ht="15.75" thickBot="1">
      <c r="A21" s="44"/>
      <c r="B21" s="54" t="s">
        <v>67</v>
      </c>
      <c r="C21" s="54"/>
      <c r="D21" s="54"/>
      <c r="E21" s="54"/>
      <c r="F21" s="54"/>
      <c r="G21" s="54"/>
      <c r="H21" s="45">
        <f>SUM(H3:H20)</f>
        <v>0</v>
      </c>
    </row>
    <row r="22" spans="1:8" ht="15.75" thickBot="1">
      <c r="A22" s="44"/>
      <c r="B22" s="55" t="s">
        <v>68</v>
      </c>
      <c r="C22" s="55"/>
      <c r="D22" s="55"/>
      <c r="E22" s="55"/>
      <c r="F22" s="55"/>
      <c r="G22" s="55"/>
      <c r="H22" s="45">
        <f>H21*0.23</f>
        <v>0</v>
      </c>
    </row>
    <row r="23" spans="1:8" ht="15.75" thickBot="1">
      <c r="A23" s="44"/>
      <c r="B23" s="55" t="s">
        <v>69</v>
      </c>
      <c r="C23" s="55"/>
      <c r="D23" s="55"/>
      <c r="E23" s="55"/>
      <c r="F23" s="55"/>
      <c r="G23" s="55"/>
      <c r="H23" s="45">
        <f>H21+H22</f>
        <v>0</v>
      </c>
    </row>
    <row r="24" spans="1:8">
      <c r="A24" s="2"/>
      <c r="B24" s="2"/>
      <c r="E24" s="2"/>
    </row>
    <row r="25" spans="1:8">
      <c r="B25" s="2"/>
      <c r="E25" s="2"/>
    </row>
    <row r="26" spans="1:8">
      <c r="B26" s="4"/>
      <c r="C26" s="4"/>
      <c r="E26" s="2"/>
    </row>
    <row r="27" spans="1:8">
      <c r="B27" s="2"/>
      <c r="E27" s="2"/>
    </row>
  </sheetData>
  <sheetProtection algorithmName="SHA-512" hashValue="7+gIdrqnXP3C8I3vu3zO2dQ4JUGyEJFGjWej95g4f4lfJWSu9oZSxDkbgeUEQhVwqF5P8OLX89ZGtUzLpqiclg==" saltValue="i0mFJtM7eZoD3hRDYCLb7A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G3:G20" name="Rozstęp1"/>
  </protectedRanges>
  <mergeCells count="3">
    <mergeCell ref="B21:G21"/>
    <mergeCell ref="B22:G22"/>
    <mergeCell ref="B23:G23"/>
  </mergeCells>
  <printOptions horizontalCentered="1"/>
  <pageMargins left="0.74803149606299213" right="0.74803149606299213" top="1.2014583333333333" bottom="0.98425196850393704" header="0.51181102362204722" footer="0.51181102362204722"/>
  <pageSetup paperSize="9" scale="73" orientation="portrait" r:id="rId1"/>
  <headerFooter alignWithMargins="0">
    <oddHeader>&amp;L
           &amp;9 (pieczęć Wykonawcy)&amp;RKosztorys nr 1</oddHeader>
    <oddFooter>&amp;L&amp;9                 (miejsce i data sporządzenia)&amp;R&amp;9(podpis upoważnionego przedstawiciela  Wykonawcy)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 ofertowy</vt:lpstr>
      <vt:lpstr>'Koszt.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PIOTR</cp:lastModifiedBy>
  <cp:lastPrinted>2020-06-03T07:53:18Z</cp:lastPrinted>
  <dcterms:created xsi:type="dcterms:W3CDTF">2020-04-10T13:26:09Z</dcterms:created>
  <dcterms:modified xsi:type="dcterms:W3CDTF">2020-06-04T08:57:21Z</dcterms:modified>
</cp:coreProperties>
</file>