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Z. TECHNICZNY\2020 - Wykonanie parkingu osiedlowego na os. Witosa w Jarosławiu\"/>
    </mc:Choice>
  </mc:AlternateContent>
  <bookViews>
    <workbookView xWindow="0" yWindow="0" windowWidth="21390" windowHeight="11895"/>
  </bookViews>
  <sheets>
    <sheet name="Arkusz1" sheetId="1" r:id="rId1"/>
  </sheets>
  <definedNames>
    <definedName name="_xlnm.Print_Area" localSheetId="0">Arkusz1!$A$1:$G$88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" l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42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20" i="1"/>
  <c r="G9" i="1"/>
  <c r="G10" i="1"/>
  <c r="G11" i="1"/>
  <c r="G12" i="1"/>
  <c r="G13" i="1"/>
  <c r="G14" i="1"/>
  <c r="G15" i="1"/>
  <c r="G16" i="1"/>
  <c r="G17" i="1"/>
  <c r="G40" i="1" l="1"/>
  <c r="G60" i="1"/>
  <c r="G62" i="1"/>
  <c r="G82" i="1" s="1"/>
  <c r="G8" i="1"/>
  <c r="G18" i="1" s="1"/>
  <c r="G84" i="1" l="1"/>
  <c r="G85" i="1" s="1"/>
  <c r="G86" i="1" s="1"/>
</calcChain>
</file>

<file path=xl/sharedStrings.xml><?xml version="1.0" encoding="utf-8"?>
<sst xmlns="http://schemas.openxmlformats.org/spreadsheetml/2006/main" count="304" uniqueCount="185">
  <si>
    <t>Kosztorys ofertowy</t>
  </si>
  <si>
    <t>Nr</t>
  </si>
  <si>
    <t>Podstawa</t>
  </si>
  <si>
    <t xml:space="preserve">Opis robót </t>
  </si>
  <si>
    <t>Jm</t>
  </si>
  <si>
    <t xml:space="preserve">Ilość </t>
  </si>
  <si>
    <t>Cena jedn.</t>
  </si>
  <si>
    <t>Wartość netto</t>
  </si>
  <si>
    <t>Parking z miejscami postojowymi do 60 stanowisk dla samochodów osobowych Jarosław os. Witosa</t>
  </si>
  <si>
    <t xml:space="preserve">Element 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</si>
  <si>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</si>
  <si>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</si>
  <si>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</si>
  <si>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</si>
  <si>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</si>
  <si>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</si>
  <si>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</si>
  <si>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</si>
  <si>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</si>
  <si>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</si>
  <si>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 xml:space="preserve">Roboty przygotowawcze </t>
  </si>
  <si>
    <t xml:space="preserve">Kalkulacja indywidualna </t>
  </si>
  <si>
    <t xml:space="preserve">Demontaż urządzeń placu zabaw z przeniesieniem ich w miejsce wskazane przez Inwestora </t>
  </si>
  <si>
    <t>kpl.</t>
  </si>
  <si>
    <t>KNR 225/307/3</t>
  </si>
  <si>
    <t>Demontaż ogrodzenia z siatki na słupkach stalowych</t>
  </si>
  <si>
    <t>m</t>
  </si>
  <si>
    <t>m2</t>
  </si>
  <si>
    <t>KNR 201/317/2 (1)</t>
  </si>
  <si>
    <t xml:space="preserve">Odkopanie kabli energetycznych </t>
  </si>
  <si>
    <t>m3</t>
  </si>
  <si>
    <t>KNNRW 9/814/1</t>
  </si>
  <si>
    <t>KNR 201/320/2 (1)</t>
  </si>
  <si>
    <t>Zasypywanie wykopów po wykonaniu zabezpieczenia kabli</t>
  </si>
  <si>
    <t>Analogia odkopanie i sprawdzenie rury gazowej                                                                                                            R=1,250   M=1,000    S=1,000</t>
  </si>
  <si>
    <t>KNR 201/312/2</t>
  </si>
  <si>
    <t xml:space="preserve">Odkopanie studzienek kanalizacyjnych </t>
  </si>
  <si>
    <t>szt</t>
  </si>
  <si>
    <t>KNNRS 8/224/8</t>
  </si>
  <si>
    <t xml:space="preserve">Analogia - demontaż włazów </t>
  </si>
  <si>
    <t>KSNR 6/1305/3</t>
  </si>
  <si>
    <t xml:space="preserve">Regulacja pionowa studzienek </t>
  </si>
  <si>
    <t xml:space="preserve">Razem: Roboty przygotowawcze </t>
  </si>
  <si>
    <t>Parking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</si>
  <si>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</si>
  <si>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</si>
  <si>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</si>
  <si>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</si>
  <si>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</si>
  <si>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</si>
  <si>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</si>
  <si>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</si>
  <si>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</si>
  <si>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</si>
  <si>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</si>
  <si>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</si>
  <si>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</si>
  <si>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</si>
  <si>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</si>
  <si>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</si>
  <si>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</si>
  <si>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</si>
  <si>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</si>
  <si>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</si>
  <si>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KNR 231/101/1</t>
  </si>
  <si>
    <t>KNR 231/101/2</t>
  </si>
  <si>
    <t>KNR 231/401/6</t>
  </si>
  <si>
    <t>KNR 201/211/3 (1)</t>
  </si>
  <si>
    <t>KNR 201/214/2 (2)</t>
  </si>
  <si>
    <t>KNR 231/105/3</t>
  </si>
  <si>
    <t>KNR 231/105/4</t>
  </si>
  <si>
    <t>KNR 231/402/4</t>
  </si>
  <si>
    <t>KNR 231/403/3</t>
  </si>
  <si>
    <t>KNR 231/403/7</t>
  </si>
  <si>
    <t>KNR 231/104/5</t>
  </si>
  <si>
    <t>KNR 231/107/2</t>
  </si>
  <si>
    <t>KNR 231/107/1</t>
  </si>
  <si>
    <t>KNR 225/407/3</t>
  </si>
  <si>
    <t>KNR 231/511/3 (2)</t>
  </si>
  <si>
    <t>KNR 221/218/2</t>
  </si>
  <si>
    <t>KNR 221/401/2</t>
  </si>
  <si>
    <t xml:space="preserve">Obsianie trawą </t>
  </si>
  <si>
    <t xml:space="preserve">Wypełnienie płyt ażurowych humusem </t>
  </si>
  <si>
    <t xml:space="preserve">Rowki pod ławy betonowe z oporem </t>
  </si>
  <si>
    <t>Ławy pod krawężniki, betonowa z oporem - beton C 12/15</t>
  </si>
  <si>
    <t xml:space="preserve">Krawężniki betonowe, wystające 15x30 cm osadzone na ławie betonowej z oporem </t>
  </si>
  <si>
    <t>Krawężniki betonowe, dodatek za ustawienie krawężników na łukach o promieniu do 10 m</t>
  </si>
  <si>
    <t xml:space="preserve">Warstwy odsączające, zagęszczone mechanicznie, grubość warstwy po zagęszczeniu 10 cm - warstwa odsączająca z piasku pod parking </t>
  </si>
  <si>
    <t xml:space="preserve">Podbudowa z kruszywa łamanego, zagęszczonego mechanicznie, średnia grubość warstwy po zagęszczeniu 20 cm - pod parking </t>
  </si>
  <si>
    <t xml:space="preserve">Wyrównanie istniejącej podbudowy, klińcem frakcja 3/25, zagęszczenie mechaniczne, średnia grubość warstwy po zagęszczeniu 4 cm </t>
  </si>
  <si>
    <t xml:space="preserve">Podsypka piaskowa, zagęszczenie mechaniczne dodatek za każdy następny 1 cm grubości warstwy - pogrubienie warstwy o 1 cm -  do gr. 4 cm </t>
  </si>
  <si>
    <t xml:space="preserve">Nawierzchnie z płyt wielootworowych, budowa nawierzchni z płyt ażutowych - płyty ażurowe betonowe MEBA gr. 10cm -  parkingi </t>
  </si>
  <si>
    <t xml:space="preserve">Nawierzchnie z kostki brukowej betonowej, grubość 8 cm - pasy rozgraniczające miejsca postojowe szer. 10 cm z kostki betonowej gr. 8 cm typu HOLLAND w kolorze czerwonym </t>
  </si>
  <si>
    <t>Podsypka piaskowa, zagęszczeni mechaniczne grubość warstwy po zagęszczeniu 3 cm</t>
  </si>
  <si>
    <t xml:space="preserve">Razem: Parking </t>
  </si>
  <si>
    <t xml:space="preserve">Chodnik przy klombie </t>
  </si>
  <si>
    <t>3.1</t>
  </si>
  <si>
    <t>3.2</t>
  </si>
  <si>
    <t>Koryta wykonywane mechanicznie, grunt kategorii I-IV, dodatek za każde dalsze 5 cm głębokości  - pogłębienie koryta o 28 cm - do gł. 48 cm - pod parkingi                                                                                                            Krotność = 5,6</t>
  </si>
  <si>
    <t>Koryta wykonywane mechanicznie, grunt kategorii I-IV, dodatek za każde dalsze 5 cm głębokości - pogłębienie koryta o 15 cm - do gł. 40 cm - chodnik przy klombie                                                                                                                            Krotność = 3</t>
  </si>
  <si>
    <t>3.3</t>
  </si>
  <si>
    <t>3.4</t>
  </si>
  <si>
    <t>3.5</t>
  </si>
  <si>
    <t>3.6</t>
  </si>
  <si>
    <t>3.7</t>
  </si>
  <si>
    <t xml:space="preserve">Warstwy podsypkowe, podsypka piaskowa, zagęszczenie mechaniczne grubośc warstwy po zagęszczeniu 3 cm - podsypka z piasku gr. 20 cm (łącznie z nast. poz.) - pod krawężniki </t>
  </si>
  <si>
    <t>3.8</t>
  </si>
  <si>
    <t>3.9</t>
  </si>
  <si>
    <t>Warstwy podsypkowe, podsypka piaskowa, zagęszczenie mechaniczne grubośc warstwy po zagęszczeniu 3 cm - podsypka z piasku gr. 15 cm (łącznie z nast. poz.) - pod obrzeża</t>
  </si>
  <si>
    <t>3.10</t>
  </si>
  <si>
    <t>3.11</t>
  </si>
  <si>
    <t>3.12</t>
  </si>
  <si>
    <t>3.13</t>
  </si>
  <si>
    <t>KNR 231/407/3</t>
  </si>
  <si>
    <t>Obrzeża betonowe 8x25cm wtopione</t>
  </si>
  <si>
    <t>3.14</t>
  </si>
  <si>
    <t xml:space="preserve">Warstwy odsączające, zagęszczone mechanicznie, grubość warstwy po zagęszczeniu 10 cm - warstwa odsączająca z piasku pod chodnik przy klombie </t>
  </si>
  <si>
    <t>3.15</t>
  </si>
  <si>
    <t>3.16</t>
  </si>
  <si>
    <t>3.17</t>
  </si>
  <si>
    <t>3.18</t>
  </si>
  <si>
    <t>Podbudowa z pospółki stabilizowanej mechanicznie gr. 20 cm</t>
  </si>
  <si>
    <t>Podsypka piaskowa, zagęszczeni mechaniczne grubość warstwy po zagęszczeniu 3 cm - podsypka z piasku gr. 4 cm (łącznie z nast. poz.)</t>
  </si>
  <si>
    <t xml:space="preserve">Warstwy podsypkowe, podsypka piaskowa, zagęszczenie mechaniczne dodatek za każdy następny 1 cm grubości warstwy - pogrubienie warstwy o 1 cm -  do gr. 4 cm </t>
  </si>
  <si>
    <t>KNR 231/511/2 (1)</t>
  </si>
  <si>
    <t>Nawierzchnie z kostki brukowej betonowej, grubość 6 cm - na podsypce cementowo-piaskowej, kostka szara - typu HOLLAND</t>
  </si>
  <si>
    <t>Razem: Chodnik przy klombie</t>
  </si>
  <si>
    <t xml:space="preserve">Remont nawierzchni jezdni </t>
  </si>
  <si>
    <t>4.1</t>
  </si>
  <si>
    <t>KNR 225/407/5</t>
  </si>
  <si>
    <t>Nawierzchnie z płyt wielkootworowych -rozebranie istniejącej nawierzchni z płyt JOMB</t>
  </si>
  <si>
    <t>4.2</t>
  </si>
  <si>
    <t>KNR 401/108/11</t>
  </si>
  <si>
    <t>Wywóz gruzu samochodami samowłyładowczymi do 1 km - zdemontowane płyty JOMB</t>
  </si>
  <si>
    <t>4.3</t>
  </si>
  <si>
    <t>KNR 401/108/12</t>
  </si>
  <si>
    <t>Wywóz gruzu samochodami samowłyładowczymi na każdy następny 1 km - na dalsze 4 km - do 5 km                                                                                 Krotność = 4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</si>
  <si>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</si>
  <si>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</si>
  <si>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</si>
  <si>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</si>
  <si>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</si>
  <si>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</si>
  <si>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</si>
  <si>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</si>
  <si>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</si>
  <si>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</si>
  <si>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</si>
  <si>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</si>
  <si>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</si>
  <si>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</si>
  <si>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</si>
  <si>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</si>
  <si>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</si>
  <si>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Roboty ziemne koparkami przedsiębiernymi z transportem urobku samochodami samowyładowczymi do 1 km, w ziemi uprzednio zmagazynowanej w hałdach - wywóz ziemi z korytowania na odl. 5 km ( łącznie z nast. poz)</t>
  </si>
  <si>
    <t xml:space="preserve">Warstwy odsączające, zagęszczone mechanicznie, grubość warstwy po zagęszczeniu 10 cm - warstwa odsączająca z piasku pod nawierzchnię </t>
  </si>
  <si>
    <t>Podbudowa z kruszywa łamanego, zagęszczonego mechanicznie, średnia grubość warstwy po zagęszczeniu 20 cm - pod nawierzchnię</t>
  </si>
  <si>
    <t xml:space="preserve">Razem: Remont nawierzchni jezdni  </t>
  </si>
  <si>
    <t>Podatek VAT 23%</t>
  </si>
  <si>
    <t>Wartość brutto</t>
  </si>
  <si>
    <t>Warstwy podsypkowe, podsypka piaskowa, zagęszczenie mechaniczne dodatek za każdy 1 cm grubości warstwy - pogrubienie warstwy o 17 cm - do gr. 20 cm                                                                                                                            Krotność 17</t>
  </si>
  <si>
    <t xml:space="preserve">Dostawa i montaż płyt odciążających oraz włazów </t>
  </si>
  <si>
    <t>Zabezpieczenie istniejących kabli energetycznych, rury ochronne dwudzielne PVC, do fi 110 mm typu AROT PS fi 110 mm</t>
  </si>
  <si>
    <t>miejscowość</t>
  </si>
  <si>
    <t xml:space="preserve">data </t>
  </si>
  <si>
    <t>…………...……………..……..,</t>
  </si>
  <si>
    <t>………………………………………………..</t>
  </si>
  <si>
    <t>…………………………………………………………………….</t>
  </si>
  <si>
    <t>(pieczęć Wykonawcy)</t>
  </si>
  <si>
    <t>Nakłady uzupełniające do tablic 0201-0213 za każde dalsze rozpoczęte 0,5 km odległości transportu, ponad 1 km  samochodami samowyładowczymi,  na każde 4 km                                                                                                                            Krotność = 8</t>
  </si>
  <si>
    <t>Podsypka piaskowa, zagęszczenie mechaniczne dodatek za każdy następny 1 cm grubości warstwy - pogrubienie warstwy o 2 cm -  do gr. 6 cm pod pasy z kostki brukowej w kolorze czerwonym                                                                                                                               Krotność = 2</t>
  </si>
  <si>
    <t>Nakłady uzupełniające do tablic 0201-0213 za każde dalsze rozpoczęte 0,5 km odległości transportu, ponad 1 km  samochodami samowyładowczymi, - na każde 4 km                                                                                                               Krotność = 8</t>
  </si>
  <si>
    <t>Warstwy podsypkowe, podsypka piaskowa, zagęszczenie mechaniczne dodatek za każdy 1 cm grubości warstwy - pogrubienie warstwy o 17 cm - do gr. 20 cm                                                                                                         Krotność 17</t>
  </si>
  <si>
    <t>Koryta wykonywane mechanicznie, grunt kategorii I-IV,                                                                                                                                   na głębokości 20 cm</t>
  </si>
  <si>
    <t xml:space="preserve">Krawężniki betonowe, wystające 15x30 cm osadzone na ławie                                                                                                         betonowej z oporem </t>
  </si>
  <si>
    <t xml:space="preserve">Wyrównanie istniejącej podbudowy, klińcem frakcja 3/25, zagęszczenie mechaniczne, średnia grubość warstwy                                                                                                                   po zagęszczeniu 4 cm </t>
  </si>
  <si>
    <t xml:space="preserve">Podsypka piaskowa, zagęszczenie mechaniczne dodatek za każdy następny 1 cm grubości warstwy - pogrubienie warstwy o 1 cm -                                                                 - do gr. 4 cm </t>
  </si>
  <si>
    <t>Koryta wykonywane mechanicznie, grunt kategorii I-IV,                                                                                                                                                                  na głębokości 20 cm</t>
  </si>
  <si>
    <t>Nakłady uzupełniające do tablic 0201-0213 za każde dalsze rozpoczęte 0,5 km odległości transportu, ponad 1 km  samochodami samowyładowczymi,  na każde 4 km                                                                                                                                                                       Krotność = 8</t>
  </si>
  <si>
    <t>Warstwy podsypkowe, podsypka piaskowa, zagęszczenie mechaniczne dodatek za każdy 1 cm grubości warstwy - pogrubienie warstwy o 17 cm - do gr. 20 cm                                                                                                                                                Krotność 17</t>
  </si>
  <si>
    <t>Warstwy podsypkowe, podsypka piaskowa, zagęszczenie mechaniczne dodatek za każdy 1 cm grubości warstwy - pogrubienie warstwy o 12 cm - do gr. 15 cm                                                                                                                                                   Krotność 12</t>
  </si>
  <si>
    <t>Koryta wykonywane mechanicznie, grunt kategorii I-IV,                                                                                                                                                                                                                       na głębokości 20 cm</t>
  </si>
  <si>
    <t xml:space="preserve">Załącznik nr 6 do SIWZ </t>
  </si>
  <si>
    <t>Razem wartość netto: Poz.1+Poz.2+Poz.3+Poz.4</t>
  </si>
  <si>
    <t>podpis upoważnionego przedstawiciela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</si>
</sst>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i/>
      <sz val="13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/>
    <xf numFmtId="0" fontId="0" fillId="0" borderId="1" xfId="0" applyBorder="1" applyAlignment="1">
      <alignment horizontal="left"/>
    </xf>
    <xf numFmtId="43" fontId="0" fillId="0" borderId="1" xfId="1" applyFont="1" applyBorder="1"/>
    <xf numFmtId="2" fontId="0" fillId="0" borderId="1" xfId="0" applyNumberFormat="1" applyBorder="1"/>
    <xf numFmtId="2" fontId="0" fillId="2" borderId="1" xfId="0" applyNumberFormat="1" applyFill="1" applyBorder="1"/>
    <xf numFmtId="0" fontId="0" fillId="0" borderId="1" xfId="0" applyBorder="1" applyAlignment="1">
      <alignment vertical="top" wrapText="1"/>
    </xf>
    <xf numFmtId="43" fontId="0" fillId="0" borderId="1" xfId="1" applyNumberFormat="1" applyFont="1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2" fontId="3" fillId="0" borderId="1" xfId="0" applyNumberFormat="1" applyFont="1" applyBorder="1"/>
    <xf numFmtId="43" fontId="3" fillId="0" borderId="1" xfId="1" applyNumberFormat="1" applyFont="1" applyBorder="1"/>
    <xf numFmtId="43" fontId="3" fillId="0" borderId="1" xfId="1" applyFont="1" applyBorder="1"/>
    <xf numFmtId="0" fontId="3" fillId="3" borderId="1" xfId="0" applyFont="1" applyFill="1" applyBorder="1"/>
    <xf numFmtId="0" fontId="2" fillId="3" borderId="1" xfId="0" applyFont="1" applyFill="1" applyBorder="1"/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top"/>
    </xf>
    <xf numFmtId="0" fontId="0" fillId="0" borderId="1" xfId="0" applyFont="1" applyBorder="1"/>
    <xf numFmtId="2" fontId="0" fillId="0" borderId="1" xfId="0" applyNumberFormat="1" applyFont="1" applyBorder="1"/>
    <xf numFmtId="43" fontId="1" fillId="0" borderId="1" xfId="1" applyFont="1" applyBorder="1"/>
    <xf numFmtId="43" fontId="0" fillId="0" borderId="0" xfId="0" applyNumberFormat="1"/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top"/>
    </xf>
    <xf numFmtId="2" fontId="0" fillId="2" borderId="1" xfId="0" applyNumberFormat="1" applyFont="1" applyFill="1" applyBorder="1"/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0" fillId="2" borderId="1" xfId="0" applyNumberFormat="1" applyFill="1" applyBorder="1" applyProtection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tabSelected="1" view="pageBreakPreview" zoomScale="85" zoomScaleNormal="100" zoomScaleSheetLayoutView="85" workbookViewId="0">
      <selection activeCell="G18" sqref="G18 G40 G60 G82"/>
    </sheetView>
  </sheetViews>
  <sheetFormatPr defaultRowHeight="15" x14ac:dyDescent="0.25"/>
  <cols>
    <col min="1" max="1" width="4.5703125" style="14" customWidth="1"/>
    <col min="2" max="2" width="18.7109375" customWidth="1"/>
    <col min="3" max="3" width="59.85546875" customWidth="1"/>
    <col min="4" max="4" width="5.140625" customWidth="1"/>
    <col min="5" max="6" width="10.7109375" customWidth="1"/>
    <col min="7" max="7" width="14.7109375" customWidth="1"/>
  </cols>
  <sheetData>
    <row r="1" spans="1:7" ht="15.75" x14ac:dyDescent="0.25">
      <c r="F1" s="36" t="s">
        <v>182</v>
      </c>
      <c r="G1" s="36"/>
    </row>
    <row r="2" spans="1:7" ht="78.75" customHeight="1" x14ac:dyDescent="0.25">
      <c r="A2" s="40"/>
      <c r="B2" s="40"/>
      <c r="C2" s="35"/>
    </row>
    <row r="3" spans="1:7" ht="23.25" customHeight="1" x14ac:dyDescent="0.25">
      <c r="A3" s="41" t="s">
        <v>168</v>
      </c>
      <c r="B3" s="41"/>
    </row>
    <row r="4" spans="1:7" x14ac:dyDescent="0.25">
      <c r="A4" s="42" t="s">
        <v>0</v>
      </c>
      <c r="B4" s="43"/>
      <c r="C4" s="43"/>
      <c r="D4" s="43"/>
      <c r="E4" s="43"/>
      <c r="F4" s="43"/>
      <c r="G4" s="44"/>
    </row>
    <row r="5" spans="1:7" x14ac:dyDescent="0.25">
      <c r="A5" s="31" t="s">
        <v>1</v>
      </c>
      <c r="B5" s="32" t="s">
        <v>2</v>
      </c>
      <c r="C5" s="32" t="s">
        <v>3</v>
      </c>
      <c r="D5" s="32" t="s">
        <v>4</v>
      </c>
      <c r="E5" s="32" t="s">
        <v>5</v>
      </c>
      <c r="F5" s="33" t="s">
        <v>6</v>
      </c>
      <c r="G5" s="34" t="s">
        <v>7</v>
      </c>
    </row>
    <row r="6" spans="1:7" ht="17.25" x14ac:dyDescent="0.3">
      <c r="A6" s="48" t="s">
        <v>8</v>
      </c>
      <c r="B6" s="49"/>
      <c r="C6" s="49"/>
      <c r="D6" s="49"/>
      <c r="E6" s="49"/>
      <c r="F6" s="49"/>
      <c r="G6" s="50"/>
    </row>
    <row r="7" spans="1:7" x14ac:dyDescent="0.25">
      <c r="A7" s="12">
        <v>1</v>
      </c>
      <c r="B7" s="3" t="s">
        <v>9</v>
      </c>
      <c r="C7" s="3" t="s">
        <v>20</v>
      </c>
      <c r="D7" s="3"/>
      <c r="E7" s="3"/>
      <c r="F7" s="19"/>
      <c r="G7" s="1"/>
    </row>
    <row r="8" spans="1:7" ht="30.75" customHeight="1" x14ac:dyDescent="0.25">
      <c r="A8" s="13" t="s">
        <v>10</v>
      </c>
      <c r="B8" s="8" t="s">
        <v>21</v>
      </c>
      <c r="C8" s="2" t="s">
        <v>22</v>
      </c>
      <c r="D8" s="4" t="s">
        <v>23</v>
      </c>
      <c r="E8" s="6">
        <v>1</v>
      </c>
      <c r="F8" s="7"/>
      <c r="G8" s="9">
        <f>E8*F8</f>
        <v>0</v>
      </c>
    </row>
    <row r="9" spans="1:7" x14ac:dyDescent="0.25">
      <c r="A9" s="13" t="s">
        <v>11</v>
      </c>
      <c r="B9" s="11" t="s">
        <v>24</v>
      </c>
      <c r="C9" s="2" t="s">
        <v>25</v>
      </c>
      <c r="D9" s="4" t="s">
        <v>27</v>
      </c>
      <c r="E9" s="6">
        <v>195.39</v>
      </c>
      <c r="F9" s="7"/>
      <c r="G9" s="9">
        <f t="shared" ref="G9:G17" si="0">E9*F9</f>
        <v>0</v>
      </c>
    </row>
    <row r="10" spans="1:7" x14ac:dyDescent="0.25">
      <c r="A10" s="13" t="s">
        <v>12</v>
      </c>
      <c r="B10" s="11" t="s">
        <v>28</v>
      </c>
      <c r="C10" s="2" t="s">
        <v>29</v>
      </c>
      <c r="D10" s="1" t="s">
        <v>30</v>
      </c>
      <c r="E10" s="6">
        <v>18.600000000000001</v>
      </c>
      <c r="F10" s="54"/>
      <c r="G10" s="9">
        <f t="shared" si="0"/>
        <v>0</v>
      </c>
    </row>
    <row r="11" spans="1:7" ht="29.25" customHeight="1" x14ac:dyDescent="0.25">
      <c r="A11" s="13" t="s">
        <v>13</v>
      </c>
      <c r="B11" s="11" t="s">
        <v>31</v>
      </c>
      <c r="C11" s="2" t="s">
        <v>162</v>
      </c>
      <c r="D11" s="1" t="s">
        <v>26</v>
      </c>
      <c r="E11" s="6">
        <v>62</v>
      </c>
      <c r="F11" s="54"/>
      <c r="G11" s="9">
        <f t="shared" si="0"/>
        <v>0</v>
      </c>
    </row>
    <row r="12" spans="1:7" x14ac:dyDescent="0.25">
      <c r="A12" s="13" t="s">
        <v>14</v>
      </c>
      <c r="B12" s="11" t="s">
        <v>32</v>
      </c>
      <c r="C12" s="2" t="s">
        <v>33</v>
      </c>
      <c r="D12" s="1" t="s">
        <v>30</v>
      </c>
      <c r="E12" s="6">
        <v>13.02</v>
      </c>
      <c r="F12" s="54"/>
      <c r="G12" s="9">
        <f t="shared" si="0"/>
        <v>0</v>
      </c>
    </row>
    <row r="13" spans="1:7" ht="30" x14ac:dyDescent="0.25">
      <c r="A13" s="13" t="s">
        <v>15</v>
      </c>
      <c r="B13" s="11" t="s">
        <v>28</v>
      </c>
      <c r="C13" s="2" t="s">
        <v>34</v>
      </c>
      <c r="D13" s="1" t="s">
        <v>30</v>
      </c>
      <c r="E13" s="6">
        <v>8.6999999999999993</v>
      </c>
      <c r="F13" s="54"/>
      <c r="G13" s="9">
        <f t="shared" si="0"/>
        <v>0</v>
      </c>
    </row>
    <row r="14" spans="1:7" x14ac:dyDescent="0.25">
      <c r="A14" s="13" t="s">
        <v>16</v>
      </c>
      <c r="B14" s="11" t="s">
        <v>35</v>
      </c>
      <c r="C14" s="2" t="s">
        <v>36</v>
      </c>
      <c r="D14" s="1" t="s">
        <v>37</v>
      </c>
      <c r="E14" s="6">
        <v>3</v>
      </c>
      <c r="F14" s="54"/>
      <c r="G14" s="9">
        <f t="shared" si="0"/>
        <v>0</v>
      </c>
    </row>
    <row r="15" spans="1:7" x14ac:dyDescent="0.25">
      <c r="A15" s="13" t="s">
        <v>17</v>
      </c>
      <c r="B15" s="11" t="s">
        <v>38</v>
      </c>
      <c r="C15" s="2" t="s">
        <v>39</v>
      </c>
      <c r="D15" s="1" t="s">
        <v>37</v>
      </c>
      <c r="E15" s="6">
        <v>3</v>
      </c>
      <c r="F15" s="54"/>
      <c r="G15" s="9">
        <f t="shared" si="0"/>
        <v>0</v>
      </c>
    </row>
    <row r="16" spans="1:7" x14ac:dyDescent="0.25">
      <c r="A16" s="13" t="s">
        <v>18</v>
      </c>
      <c r="B16" s="11" t="s">
        <v>40</v>
      </c>
      <c r="C16" s="2" t="s">
        <v>41</v>
      </c>
      <c r="D16" s="1" t="s">
        <v>30</v>
      </c>
      <c r="E16" s="6">
        <v>0.75</v>
      </c>
      <c r="F16" s="54"/>
      <c r="G16" s="9">
        <f t="shared" si="0"/>
        <v>0</v>
      </c>
    </row>
    <row r="17" spans="1:7" ht="30" x14ac:dyDescent="0.25">
      <c r="A17" s="13" t="s">
        <v>19</v>
      </c>
      <c r="B17" s="8" t="s">
        <v>21</v>
      </c>
      <c r="C17" s="8" t="s">
        <v>161</v>
      </c>
      <c r="D17" s="1" t="s">
        <v>37</v>
      </c>
      <c r="E17" s="6">
        <v>3</v>
      </c>
      <c r="F17" s="54"/>
      <c r="G17" s="9">
        <f t="shared" si="0"/>
        <v>0</v>
      </c>
    </row>
    <row r="18" spans="1:7" x14ac:dyDescent="0.25">
      <c r="A18" s="51" t="s">
        <v>42</v>
      </c>
      <c r="B18" s="52"/>
      <c r="C18" s="52"/>
      <c r="D18" s="52"/>
      <c r="E18" s="52"/>
      <c r="F18" s="53"/>
      <c r="G18" s="16">
        <f>SUM(G8:G17)</f>
        <v>0</v>
      </c>
    </row>
    <row r="19" spans="1:7" x14ac:dyDescent="0.25">
      <c r="A19" s="12">
        <v>2</v>
      </c>
      <c r="B19" s="3" t="s">
        <v>9</v>
      </c>
      <c r="C19" s="10" t="s">
        <v>43</v>
      </c>
      <c r="D19" s="3"/>
      <c r="E19" s="15"/>
      <c r="F19" s="18"/>
      <c r="G19" s="15"/>
    </row>
    <row r="20" spans="1:7" ht="30" x14ac:dyDescent="0.25">
      <c r="A20" s="13" t="s">
        <v>44</v>
      </c>
      <c r="B20" s="11" t="s">
        <v>64</v>
      </c>
      <c r="C20" s="2" t="s">
        <v>173</v>
      </c>
      <c r="D20" s="1" t="s">
        <v>27</v>
      </c>
      <c r="E20" s="6">
        <v>1449.5</v>
      </c>
      <c r="F20" s="7"/>
      <c r="G20" s="5">
        <f>E20*F20</f>
        <v>0</v>
      </c>
    </row>
    <row r="21" spans="1:7" ht="60" x14ac:dyDescent="0.25">
      <c r="A21" s="13" t="s">
        <v>45</v>
      </c>
      <c r="B21" s="11" t="s">
        <v>65</v>
      </c>
      <c r="C21" s="2" t="s">
        <v>98</v>
      </c>
      <c r="D21" s="1" t="s">
        <v>27</v>
      </c>
      <c r="E21" s="6">
        <v>1449.5</v>
      </c>
      <c r="F21" s="7"/>
      <c r="G21" s="5">
        <f t="shared" ref="G21:G39" si="1">E21*F21</f>
        <v>0</v>
      </c>
    </row>
    <row r="22" spans="1:7" x14ac:dyDescent="0.25">
      <c r="A22" s="13" t="s">
        <v>46</v>
      </c>
      <c r="B22" s="11" t="s">
        <v>66</v>
      </c>
      <c r="C22" s="2" t="s">
        <v>83</v>
      </c>
      <c r="D22" s="1" t="s">
        <v>26</v>
      </c>
      <c r="E22" s="6">
        <v>182.67</v>
      </c>
      <c r="F22" s="7"/>
      <c r="G22" s="5">
        <f t="shared" si="1"/>
        <v>0</v>
      </c>
    </row>
    <row r="23" spans="1:7" ht="60" x14ac:dyDescent="0.25">
      <c r="A23" s="13" t="s">
        <v>47</v>
      </c>
      <c r="B23" s="11" t="s">
        <v>67</v>
      </c>
      <c r="C23" s="2" t="s">
        <v>154</v>
      </c>
      <c r="D23" s="1" t="s">
        <v>30</v>
      </c>
      <c r="E23" s="6">
        <v>704.89400000000001</v>
      </c>
      <c r="F23" s="7"/>
      <c r="G23" s="5">
        <f t="shared" si="1"/>
        <v>0</v>
      </c>
    </row>
    <row r="24" spans="1:7" ht="60" x14ac:dyDescent="0.25">
      <c r="A24" s="13" t="s">
        <v>48</v>
      </c>
      <c r="B24" s="11" t="s">
        <v>68</v>
      </c>
      <c r="C24" s="2" t="s">
        <v>169</v>
      </c>
      <c r="D24" s="1" t="s">
        <v>30</v>
      </c>
      <c r="E24" s="6">
        <v>704.89</v>
      </c>
      <c r="F24" s="7"/>
      <c r="G24" s="5">
        <f t="shared" si="1"/>
        <v>0</v>
      </c>
    </row>
    <row r="25" spans="1:7" ht="46.5" customHeight="1" x14ac:dyDescent="0.25">
      <c r="A25" s="13" t="s">
        <v>49</v>
      </c>
      <c r="B25" s="11" t="s">
        <v>69</v>
      </c>
      <c r="C25" s="2" t="s">
        <v>105</v>
      </c>
      <c r="D25" s="1" t="s">
        <v>27</v>
      </c>
      <c r="E25" s="6">
        <v>45.67</v>
      </c>
      <c r="F25" s="7"/>
      <c r="G25" s="5">
        <f t="shared" si="1"/>
        <v>0</v>
      </c>
    </row>
    <row r="26" spans="1:7" ht="60.75" customHeight="1" x14ac:dyDescent="0.25">
      <c r="A26" s="13" t="s">
        <v>50</v>
      </c>
      <c r="B26" s="11" t="s">
        <v>70</v>
      </c>
      <c r="C26" s="2" t="s">
        <v>160</v>
      </c>
      <c r="D26" s="1" t="s">
        <v>27</v>
      </c>
      <c r="E26" s="6">
        <v>45.67</v>
      </c>
      <c r="F26" s="7"/>
      <c r="G26" s="5">
        <f t="shared" si="1"/>
        <v>0</v>
      </c>
    </row>
    <row r="27" spans="1:7" x14ac:dyDescent="0.25">
      <c r="A27" s="13" t="s">
        <v>51</v>
      </c>
      <c r="B27" s="11" t="s">
        <v>71</v>
      </c>
      <c r="C27" s="2" t="s">
        <v>84</v>
      </c>
      <c r="D27" s="1" t="s">
        <v>30</v>
      </c>
      <c r="E27" s="6">
        <v>8.2200000000000006</v>
      </c>
      <c r="F27" s="7"/>
      <c r="G27" s="5">
        <f t="shared" si="1"/>
        <v>0</v>
      </c>
    </row>
    <row r="28" spans="1:7" ht="30" x14ac:dyDescent="0.25">
      <c r="A28" s="13" t="s">
        <v>52</v>
      </c>
      <c r="B28" s="11" t="s">
        <v>72</v>
      </c>
      <c r="C28" s="2" t="s">
        <v>174</v>
      </c>
      <c r="D28" s="1" t="s">
        <v>26</v>
      </c>
      <c r="E28" s="6">
        <v>182.67</v>
      </c>
      <c r="F28" s="7"/>
      <c r="G28" s="5">
        <f t="shared" si="1"/>
        <v>0</v>
      </c>
    </row>
    <row r="29" spans="1:7" ht="30" x14ac:dyDescent="0.25">
      <c r="A29" s="13" t="s">
        <v>53</v>
      </c>
      <c r="B29" s="11" t="s">
        <v>73</v>
      </c>
      <c r="C29" s="2" t="s">
        <v>86</v>
      </c>
      <c r="D29" s="1" t="s">
        <v>26</v>
      </c>
      <c r="E29" s="6">
        <v>11.41</v>
      </c>
      <c r="F29" s="7"/>
      <c r="G29" s="5">
        <f t="shared" si="1"/>
        <v>0</v>
      </c>
    </row>
    <row r="30" spans="1:7" ht="30" customHeight="1" x14ac:dyDescent="0.25">
      <c r="A30" s="13" t="s">
        <v>54</v>
      </c>
      <c r="B30" s="11" t="s">
        <v>74</v>
      </c>
      <c r="C30" s="2" t="s">
        <v>87</v>
      </c>
      <c r="D30" s="1" t="s">
        <v>27</v>
      </c>
      <c r="E30" s="6">
        <v>1449.5</v>
      </c>
      <c r="F30" s="7"/>
      <c r="G30" s="5">
        <f t="shared" si="1"/>
        <v>0</v>
      </c>
    </row>
    <row r="31" spans="1:7" ht="32.25" customHeight="1" x14ac:dyDescent="0.25">
      <c r="A31" s="13" t="s">
        <v>55</v>
      </c>
      <c r="B31" s="11" t="s">
        <v>75</v>
      </c>
      <c r="C31" s="2" t="s">
        <v>88</v>
      </c>
      <c r="D31" s="1" t="s">
        <v>30</v>
      </c>
      <c r="E31" s="6">
        <v>289.89999999999998</v>
      </c>
      <c r="F31" s="7"/>
      <c r="G31" s="5">
        <f t="shared" si="1"/>
        <v>0</v>
      </c>
    </row>
    <row r="32" spans="1:7" ht="42.75" customHeight="1" x14ac:dyDescent="0.25">
      <c r="A32" s="13" t="s">
        <v>56</v>
      </c>
      <c r="B32" s="11" t="s">
        <v>76</v>
      </c>
      <c r="C32" s="2" t="s">
        <v>175</v>
      </c>
      <c r="D32" s="1" t="s">
        <v>30</v>
      </c>
      <c r="E32" s="6">
        <v>57.98</v>
      </c>
      <c r="F32" s="7"/>
      <c r="G32" s="5">
        <f t="shared" si="1"/>
        <v>0</v>
      </c>
    </row>
    <row r="33" spans="1:7" ht="30" x14ac:dyDescent="0.25">
      <c r="A33" s="13" t="s">
        <v>57</v>
      </c>
      <c r="B33" s="11" t="s">
        <v>69</v>
      </c>
      <c r="C33" s="2" t="s">
        <v>93</v>
      </c>
      <c r="D33" s="1" t="s">
        <v>27</v>
      </c>
      <c r="E33" s="6">
        <v>1449.5</v>
      </c>
      <c r="F33" s="7"/>
      <c r="G33" s="5">
        <f t="shared" si="1"/>
        <v>0</v>
      </c>
    </row>
    <row r="34" spans="1:7" ht="45" x14ac:dyDescent="0.25">
      <c r="A34" s="13" t="s">
        <v>58</v>
      </c>
      <c r="B34" s="11" t="s">
        <v>70</v>
      </c>
      <c r="C34" s="2" t="s">
        <v>176</v>
      </c>
      <c r="D34" s="1" t="s">
        <v>27</v>
      </c>
      <c r="E34" s="6">
        <v>1449.5</v>
      </c>
      <c r="F34" s="7"/>
      <c r="G34" s="5">
        <f t="shared" si="1"/>
        <v>0</v>
      </c>
    </row>
    <row r="35" spans="1:7" ht="60.75" customHeight="1" x14ac:dyDescent="0.25">
      <c r="A35" s="13" t="s">
        <v>59</v>
      </c>
      <c r="B35" s="11" t="s">
        <v>70</v>
      </c>
      <c r="C35" s="2" t="s">
        <v>170</v>
      </c>
      <c r="D35" s="1" t="s">
        <v>27</v>
      </c>
      <c r="E35" s="6">
        <v>50</v>
      </c>
      <c r="F35" s="7"/>
      <c r="G35" s="5">
        <f t="shared" si="1"/>
        <v>0</v>
      </c>
    </row>
    <row r="36" spans="1:7" ht="30" customHeight="1" x14ac:dyDescent="0.25">
      <c r="A36" s="13" t="s">
        <v>60</v>
      </c>
      <c r="B36" s="11" t="s">
        <v>77</v>
      </c>
      <c r="C36" s="2" t="s">
        <v>91</v>
      </c>
      <c r="D36" s="1" t="s">
        <v>27</v>
      </c>
      <c r="E36" s="6">
        <v>1410.33</v>
      </c>
      <c r="F36" s="7"/>
      <c r="G36" s="5">
        <f t="shared" si="1"/>
        <v>0</v>
      </c>
    </row>
    <row r="37" spans="1:7" ht="45" x14ac:dyDescent="0.25">
      <c r="A37" s="13" t="s">
        <v>61</v>
      </c>
      <c r="B37" s="11" t="s">
        <v>78</v>
      </c>
      <c r="C37" s="2" t="s">
        <v>92</v>
      </c>
      <c r="D37" s="1" t="s">
        <v>27</v>
      </c>
      <c r="E37" s="6">
        <v>50</v>
      </c>
      <c r="F37" s="7"/>
      <c r="G37" s="5">
        <f t="shared" si="1"/>
        <v>0</v>
      </c>
    </row>
    <row r="38" spans="1:7" x14ac:dyDescent="0.25">
      <c r="A38" s="13" t="s">
        <v>62</v>
      </c>
      <c r="B38" s="11" t="s">
        <v>79</v>
      </c>
      <c r="C38" s="2" t="s">
        <v>82</v>
      </c>
      <c r="D38" s="1" t="s">
        <v>30</v>
      </c>
      <c r="E38" s="6">
        <v>141.03</v>
      </c>
      <c r="F38" s="7"/>
      <c r="G38" s="5">
        <f t="shared" si="1"/>
        <v>0</v>
      </c>
    </row>
    <row r="39" spans="1:7" x14ac:dyDescent="0.25">
      <c r="A39" s="13" t="s">
        <v>63</v>
      </c>
      <c r="B39" s="11" t="s">
        <v>80</v>
      </c>
      <c r="C39" s="2" t="s">
        <v>81</v>
      </c>
      <c r="D39" s="1" t="s">
        <v>27</v>
      </c>
      <c r="E39" s="6">
        <v>1410.33</v>
      </c>
      <c r="F39" s="7"/>
      <c r="G39" s="5">
        <f t="shared" si="1"/>
        <v>0</v>
      </c>
    </row>
    <row r="40" spans="1:7" x14ac:dyDescent="0.25">
      <c r="A40" s="51" t="s">
        <v>94</v>
      </c>
      <c r="B40" s="52"/>
      <c r="C40" s="52"/>
      <c r="D40" s="52"/>
      <c r="E40" s="52"/>
      <c r="F40" s="53"/>
      <c r="G40" s="17">
        <f>SUM(G20:G39)</f>
        <v>0</v>
      </c>
    </row>
    <row r="41" spans="1:7" x14ac:dyDescent="0.25">
      <c r="A41" s="12">
        <v>3</v>
      </c>
      <c r="B41" s="3" t="s">
        <v>9</v>
      </c>
      <c r="C41" s="10" t="s">
        <v>95</v>
      </c>
      <c r="D41" s="3"/>
      <c r="E41" s="15"/>
      <c r="F41" s="18"/>
      <c r="G41" s="17"/>
    </row>
    <row r="42" spans="1:7" ht="30" x14ac:dyDescent="0.25">
      <c r="A42" s="13" t="s">
        <v>96</v>
      </c>
      <c r="B42" s="11" t="s">
        <v>64</v>
      </c>
      <c r="C42" s="2" t="s">
        <v>177</v>
      </c>
      <c r="D42" s="1" t="s">
        <v>27</v>
      </c>
      <c r="E42" s="6">
        <v>12.3</v>
      </c>
      <c r="F42" s="7"/>
      <c r="G42" s="5">
        <f>E42*F42</f>
        <v>0</v>
      </c>
    </row>
    <row r="43" spans="1:7" ht="60" x14ac:dyDescent="0.25">
      <c r="A43" s="13" t="s">
        <v>97</v>
      </c>
      <c r="B43" s="11" t="s">
        <v>65</v>
      </c>
      <c r="C43" s="2" t="s">
        <v>99</v>
      </c>
      <c r="D43" s="1" t="s">
        <v>27</v>
      </c>
      <c r="E43" s="6">
        <v>12.3</v>
      </c>
      <c r="F43" s="7"/>
      <c r="G43" s="5">
        <f t="shared" ref="G43:G59" si="2">E43*F43</f>
        <v>0</v>
      </c>
    </row>
    <row r="44" spans="1:7" x14ac:dyDescent="0.25">
      <c r="A44" s="13" t="s">
        <v>100</v>
      </c>
      <c r="B44" s="11" t="s">
        <v>66</v>
      </c>
      <c r="C44" s="2" t="s">
        <v>83</v>
      </c>
      <c r="D44" s="1" t="s">
        <v>26</v>
      </c>
      <c r="E44" s="6">
        <v>63.86</v>
      </c>
      <c r="F44" s="7"/>
      <c r="G44" s="5">
        <f t="shared" si="2"/>
        <v>0</v>
      </c>
    </row>
    <row r="45" spans="1:7" ht="60" x14ac:dyDescent="0.25">
      <c r="A45" s="13" t="s">
        <v>101</v>
      </c>
      <c r="B45" s="11" t="s">
        <v>67</v>
      </c>
      <c r="C45" s="2" t="s">
        <v>154</v>
      </c>
      <c r="D45" s="1" t="s">
        <v>30</v>
      </c>
      <c r="E45" s="6">
        <v>8.11</v>
      </c>
      <c r="F45" s="7"/>
      <c r="G45" s="5">
        <f t="shared" si="2"/>
        <v>0</v>
      </c>
    </row>
    <row r="46" spans="1:7" ht="60" x14ac:dyDescent="0.25">
      <c r="A46" s="13" t="s">
        <v>102</v>
      </c>
      <c r="B46" s="11" t="s">
        <v>68</v>
      </c>
      <c r="C46" s="2" t="s">
        <v>178</v>
      </c>
      <c r="D46" s="1" t="s">
        <v>30</v>
      </c>
      <c r="E46" s="6">
        <v>8.11</v>
      </c>
      <c r="F46" s="7"/>
      <c r="G46" s="5">
        <f t="shared" si="2"/>
        <v>0</v>
      </c>
    </row>
    <row r="47" spans="1:7" ht="46.5" customHeight="1" x14ac:dyDescent="0.25">
      <c r="A47" s="13" t="s">
        <v>103</v>
      </c>
      <c r="B47" s="11" t="s">
        <v>69</v>
      </c>
      <c r="C47" s="2" t="s">
        <v>105</v>
      </c>
      <c r="D47" s="1" t="s">
        <v>27</v>
      </c>
      <c r="E47" s="6">
        <v>15.97</v>
      </c>
      <c r="F47" s="7"/>
      <c r="G47" s="5">
        <f t="shared" si="2"/>
        <v>0</v>
      </c>
    </row>
    <row r="48" spans="1:7" ht="60" x14ac:dyDescent="0.25">
      <c r="A48" s="13" t="s">
        <v>104</v>
      </c>
      <c r="B48" s="11" t="s">
        <v>70</v>
      </c>
      <c r="C48" s="2" t="s">
        <v>179</v>
      </c>
      <c r="D48" s="1" t="s">
        <v>27</v>
      </c>
      <c r="E48" s="6">
        <v>15.965</v>
      </c>
      <c r="F48" s="7"/>
      <c r="G48" s="5">
        <f t="shared" si="2"/>
        <v>0</v>
      </c>
    </row>
    <row r="49" spans="1:7" ht="46.5" customHeight="1" x14ac:dyDescent="0.25">
      <c r="A49" s="13" t="s">
        <v>106</v>
      </c>
      <c r="B49" s="11" t="s">
        <v>69</v>
      </c>
      <c r="C49" s="2" t="s">
        <v>108</v>
      </c>
      <c r="D49" s="1" t="s">
        <v>27</v>
      </c>
      <c r="E49" s="6">
        <v>6.15</v>
      </c>
      <c r="F49" s="7"/>
      <c r="G49" s="5">
        <f t="shared" si="2"/>
        <v>0</v>
      </c>
    </row>
    <row r="50" spans="1:7" ht="60" x14ac:dyDescent="0.25">
      <c r="A50" s="13" t="s">
        <v>107</v>
      </c>
      <c r="B50" s="11" t="s">
        <v>70</v>
      </c>
      <c r="C50" s="2" t="s">
        <v>180</v>
      </c>
      <c r="D50" s="1" t="s">
        <v>27</v>
      </c>
      <c r="E50" s="6">
        <v>6.15</v>
      </c>
      <c r="F50" s="7"/>
      <c r="G50" s="5">
        <f t="shared" si="2"/>
        <v>0</v>
      </c>
    </row>
    <row r="51" spans="1:7" x14ac:dyDescent="0.25">
      <c r="A51" s="13" t="s">
        <v>109</v>
      </c>
      <c r="B51" s="11" t="s">
        <v>71</v>
      </c>
      <c r="C51" s="2" t="s">
        <v>84</v>
      </c>
      <c r="D51" s="1" t="s">
        <v>30</v>
      </c>
      <c r="E51" s="6">
        <v>2.87</v>
      </c>
      <c r="F51" s="7"/>
      <c r="G51" s="5">
        <f t="shared" si="2"/>
        <v>0</v>
      </c>
    </row>
    <row r="52" spans="1:7" ht="30" x14ac:dyDescent="0.25">
      <c r="A52" s="13" t="s">
        <v>110</v>
      </c>
      <c r="B52" s="11" t="s">
        <v>72</v>
      </c>
      <c r="C52" s="2" t="s">
        <v>85</v>
      </c>
      <c r="D52" s="1" t="s">
        <v>26</v>
      </c>
      <c r="E52" s="6">
        <v>63.86</v>
      </c>
      <c r="F52" s="7"/>
      <c r="G52" s="5">
        <f t="shared" si="2"/>
        <v>0</v>
      </c>
    </row>
    <row r="53" spans="1:7" ht="30" x14ac:dyDescent="0.25">
      <c r="A53" s="13" t="s">
        <v>111</v>
      </c>
      <c r="B53" s="11" t="s">
        <v>73</v>
      </c>
      <c r="C53" s="2" t="s">
        <v>86</v>
      </c>
      <c r="D53" s="1" t="s">
        <v>26</v>
      </c>
      <c r="E53" s="6">
        <v>6.87</v>
      </c>
      <c r="F53" s="7"/>
      <c r="G53" s="5">
        <f t="shared" si="2"/>
        <v>0</v>
      </c>
    </row>
    <row r="54" spans="1:7" x14ac:dyDescent="0.25">
      <c r="A54" s="13" t="s">
        <v>112</v>
      </c>
      <c r="B54" s="11" t="s">
        <v>113</v>
      </c>
      <c r="C54" s="2" t="s">
        <v>114</v>
      </c>
      <c r="D54" s="1" t="s">
        <v>26</v>
      </c>
      <c r="E54" s="6">
        <v>24.59</v>
      </c>
      <c r="F54" s="7"/>
      <c r="G54" s="5">
        <f t="shared" si="2"/>
        <v>0</v>
      </c>
    </row>
    <row r="55" spans="1:7" ht="45" x14ac:dyDescent="0.25">
      <c r="A55" s="13" t="s">
        <v>115</v>
      </c>
      <c r="B55" s="11" t="s">
        <v>74</v>
      </c>
      <c r="C55" s="2" t="s">
        <v>116</v>
      </c>
      <c r="D55" s="1" t="s">
        <v>27</v>
      </c>
      <c r="E55" s="6">
        <v>12.3</v>
      </c>
      <c r="F55" s="7"/>
      <c r="G55" s="5">
        <f t="shared" si="2"/>
        <v>0</v>
      </c>
    </row>
    <row r="56" spans="1:7" x14ac:dyDescent="0.25">
      <c r="A56" s="13" t="s">
        <v>117</v>
      </c>
      <c r="B56" s="11" t="s">
        <v>76</v>
      </c>
      <c r="C56" s="2" t="s">
        <v>121</v>
      </c>
      <c r="D56" s="1" t="s">
        <v>30</v>
      </c>
      <c r="E56" s="6">
        <v>2.46</v>
      </c>
      <c r="F56" s="7"/>
      <c r="G56" s="5">
        <f t="shared" si="2"/>
        <v>0</v>
      </c>
    </row>
    <row r="57" spans="1:7" ht="30" customHeight="1" x14ac:dyDescent="0.25">
      <c r="A57" s="13" t="s">
        <v>118</v>
      </c>
      <c r="B57" s="11" t="s">
        <v>69</v>
      </c>
      <c r="C57" s="2" t="s">
        <v>122</v>
      </c>
      <c r="D57" s="1" t="s">
        <v>27</v>
      </c>
      <c r="E57" s="6">
        <v>12.3</v>
      </c>
      <c r="F57" s="7"/>
      <c r="G57" s="5">
        <f t="shared" si="2"/>
        <v>0</v>
      </c>
    </row>
    <row r="58" spans="1:7" ht="49.5" customHeight="1" x14ac:dyDescent="0.25">
      <c r="A58" s="13" t="s">
        <v>119</v>
      </c>
      <c r="B58" s="11" t="s">
        <v>70</v>
      </c>
      <c r="C58" s="2" t="s">
        <v>123</v>
      </c>
      <c r="D58" s="1" t="s">
        <v>27</v>
      </c>
      <c r="E58" s="6">
        <v>12.3</v>
      </c>
      <c r="F58" s="7"/>
      <c r="G58" s="5">
        <f t="shared" si="2"/>
        <v>0</v>
      </c>
    </row>
    <row r="59" spans="1:7" ht="30" x14ac:dyDescent="0.25">
      <c r="A59" s="13" t="s">
        <v>120</v>
      </c>
      <c r="B59" s="11" t="s">
        <v>124</v>
      </c>
      <c r="C59" s="2" t="s">
        <v>125</v>
      </c>
      <c r="D59" s="1" t="s">
        <v>27</v>
      </c>
      <c r="E59" s="6">
        <v>12.3</v>
      </c>
      <c r="F59" s="7"/>
      <c r="G59" s="5">
        <f t="shared" si="2"/>
        <v>0</v>
      </c>
    </row>
    <row r="60" spans="1:7" x14ac:dyDescent="0.25">
      <c r="A60" s="51" t="s">
        <v>126</v>
      </c>
      <c r="B60" s="52"/>
      <c r="C60" s="52"/>
      <c r="D60" s="52"/>
      <c r="E60" s="52"/>
      <c r="F60" s="53"/>
      <c r="G60" s="17">
        <f>SUM(G42:G59)</f>
        <v>0</v>
      </c>
    </row>
    <row r="61" spans="1:7" x14ac:dyDescent="0.25">
      <c r="A61" s="12">
        <v>4</v>
      </c>
      <c r="B61" s="3" t="s">
        <v>9</v>
      </c>
      <c r="C61" s="10" t="s">
        <v>127</v>
      </c>
      <c r="D61" s="3"/>
      <c r="E61" s="15"/>
      <c r="F61" s="18"/>
      <c r="G61" s="15"/>
    </row>
    <row r="62" spans="1:7" ht="30" x14ac:dyDescent="0.25">
      <c r="A62" s="20" t="s">
        <v>128</v>
      </c>
      <c r="B62" s="22" t="s">
        <v>129</v>
      </c>
      <c r="C62" s="21" t="s">
        <v>130</v>
      </c>
      <c r="D62" s="23" t="s">
        <v>27</v>
      </c>
      <c r="E62" s="24">
        <v>90</v>
      </c>
      <c r="F62" s="30"/>
      <c r="G62" s="25">
        <f>E62*F62</f>
        <v>0</v>
      </c>
    </row>
    <row r="63" spans="1:7" ht="30" x14ac:dyDescent="0.25">
      <c r="A63" s="20" t="s">
        <v>131</v>
      </c>
      <c r="B63" s="22" t="s">
        <v>132</v>
      </c>
      <c r="C63" s="21" t="s">
        <v>133</v>
      </c>
      <c r="D63" s="23" t="s">
        <v>30</v>
      </c>
      <c r="E63" s="24">
        <v>10.8</v>
      </c>
      <c r="F63" s="30"/>
      <c r="G63" s="25">
        <f t="shared" ref="G63:G81" si="3">E63*F63</f>
        <v>0</v>
      </c>
    </row>
    <row r="64" spans="1:7" ht="45" x14ac:dyDescent="0.25">
      <c r="A64" s="20" t="s">
        <v>134</v>
      </c>
      <c r="B64" s="22" t="s">
        <v>135</v>
      </c>
      <c r="C64" s="21" t="s">
        <v>136</v>
      </c>
      <c r="D64" s="23" t="s">
        <v>30</v>
      </c>
      <c r="E64" s="24">
        <v>10.8</v>
      </c>
      <c r="F64" s="30"/>
      <c r="G64" s="25">
        <f t="shared" si="3"/>
        <v>0</v>
      </c>
    </row>
    <row r="65" spans="1:7" ht="30" x14ac:dyDescent="0.25">
      <c r="A65" s="20" t="s">
        <v>137</v>
      </c>
      <c r="B65" s="11" t="s">
        <v>64</v>
      </c>
      <c r="C65" s="2" t="s">
        <v>181</v>
      </c>
      <c r="D65" s="1" t="s">
        <v>27</v>
      </c>
      <c r="E65" s="6">
        <v>90</v>
      </c>
      <c r="F65" s="7"/>
      <c r="G65" s="25">
        <f t="shared" si="3"/>
        <v>0</v>
      </c>
    </row>
    <row r="66" spans="1:7" ht="60" x14ac:dyDescent="0.25">
      <c r="A66" s="20" t="s">
        <v>138</v>
      </c>
      <c r="B66" s="11" t="s">
        <v>65</v>
      </c>
      <c r="C66" s="2" t="s">
        <v>98</v>
      </c>
      <c r="D66" s="1" t="s">
        <v>27</v>
      </c>
      <c r="E66" s="6">
        <v>90</v>
      </c>
      <c r="F66" s="7"/>
      <c r="G66" s="25">
        <f t="shared" si="3"/>
        <v>0</v>
      </c>
    </row>
    <row r="67" spans="1:7" x14ac:dyDescent="0.25">
      <c r="A67" s="20" t="s">
        <v>139</v>
      </c>
      <c r="B67" s="11" t="s">
        <v>66</v>
      </c>
      <c r="C67" s="2" t="s">
        <v>83</v>
      </c>
      <c r="D67" s="1" t="s">
        <v>26</v>
      </c>
      <c r="E67" s="6">
        <v>30.04</v>
      </c>
      <c r="F67" s="7"/>
      <c r="G67" s="25">
        <f t="shared" si="3"/>
        <v>0</v>
      </c>
    </row>
    <row r="68" spans="1:7" ht="60" x14ac:dyDescent="0.25">
      <c r="A68" s="20" t="s">
        <v>140</v>
      </c>
      <c r="B68" s="11" t="s">
        <v>67</v>
      </c>
      <c r="C68" s="2" t="s">
        <v>154</v>
      </c>
      <c r="D68" s="1" t="s">
        <v>30</v>
      </c>
      <c r="E68" s="6">
        <v>44.7</v>
      </c>
      <c r="F68" s="7"/>
      <c r="G68" s="25">
        <f t="shared" si="3"/>
        <v>0</v>
      </c>
    </row>
    <row r="69" spans="1:7" ht="60" x14ac:dyDescent="0.25">
      <c r="A69" s="20" t="s">
        <v>141</v>
      </c>
      <c r="B69" s="11" t="s">
        <v>68</v>
      </c>
      <c r="C69" s="2" t="s">
        <v>171</v>
      </c>
      <c r="D69" s="1" t="s">
        <v>30</v>
      </c>
      <c r="E69" s="6">
        <v>44.7</v>
      </c>
      <c r="F69" s="7"/>
      <c r="G69" s="25">
        <f t="shared" si="3"/>
        <v>0</v>
      </c>
    </row>
    <row r="70" spans="1:7" ht="45" x14ac:dyDescent="0.25">
      <c r="A70" s="20" t="s">
        <v>142</v>
      </c>
      <c r="B70" s="11" t="s">
        <v>69</v>
      </c>
      <c r="C70" s="2" t="s">
        <v>105</v>
      </c>
      <c r="D70" s="1" t="s">
        <v>27</v>
      </c>
      <c r="E70" s="6">
        <v>7.51</v>
      </c>
      <c r="F70" s="7"/>
      <c r="G70" s="25">
        <f t="shared" si="3"/>
        <v>0</v>
      </c>
    </row>
    <row r="71" spans="1:7" ht="60" x14ac:dyDescent="0.25">
      <c r="A71" s="20" t="s">
        <v>143</v>
      </c>
      <c r="B71" s="11" t="s">
        <v>70</v>
      </c>
      <c r="C71" s="2" t="s">
        <v>172</v>
      </c>
      <c r="D71" s="1" t="s">
        <v>27</v>
      </c>
      <c r="E71" s="6">
        <v>7.51</v>
      </c>
      <c r="F71" s="7"/>
      <c r="G71" s="25">
        <f t="shared" si="3"/>
        <v>0</v>
      </c>
    </row>
    <row r="72" spans="1:7" x14ac:dyDescent="0.25">
      <c r="A72" s="20" t="s">
        <v>144</v>
      </c>
      <c r="B72" s="11" t="s">
        <v>71</v>
      </c>
      <c r="C72" s="2" t="s">
        <v>84</v>
      </c>
      <c r="D72" s="1" t="s">
        <v>30</v>
      </c>
      <c r="E72" s="6">
        <v>1.35</v>
      </c>
      <c r="F72" s="7"/>
      <c r="G72" s="25">
        <f t="shared" si="3"/>
        <v>0</v>
      </c>
    </row>
    <row r="73" spans="1:7" ht="30" x14ac:dyDescent="0.25">
      <c r="A73" s="20" t="s">
        <v>145</v>
      </c>
      <c r="B73" s="11" t="s">
        <v>72</v>
      </c>
      <c r="C73" s="2" t="s">
        <v>85</v>
      </c>
      <c r="D73" s="1" t="s">
        <v>26</v>
      </c>
      <c r="E73" s="6">
        <v>30.04</v>
      </c>
      <c r="F73" s="7"/>
      <c r="G73" s="25">
        <f t="shared" si="3"/>
        <v>0</v>
      </c>
    </row>
    <row r="74" spans="1:7" ht="45.75" customHeight="1" x14ac:dyDescent="0.25">
      <c r="A74" s="20" t="s">
        <v>146</v>
      </c>
      <c r="B74" s="11" t="s">
        <v>74</v>
      </c>
      <c r="C74" s="2" t="s">
        <v>155</v>
      </c>
      <c r="D74" s="1" t="s">
        <v>27</v>
      </c>
      <c r="E74" s="6">
        <v>90</v>
      </c>
      <c r="F74" s="7"/>
      <c r="G74" s="25">
        <f t="shared" si="3"/>
        <v>0</v>
      </c>
    </row>
    <row r="75" spans="1:7" ht="29.25" customHeight="1" x14ac:dyDescent="0.25">
      <c r="A75" s="20" t="s">
        <v>147</v>
      </c>
      <c r="B75" s="11" t="s">
        <v>75</v>
      </c>
      <c r="C75" s="2" t="s">
        <v>156</v>
      </c>
      <c r="D75" s="1" t="s">
        <v>30</v>
      </c>
      <c r="E75" s="6">
        <v>18</v>
      </c>
      <c r="F75" s="7"/>
      <c r="G75" s="25">
        <f t="shared" si="3"/>
        <v>0</v>
      </c>
    </row>
    <row r="76" spans="1:7" ht="45" x14ac:dyDescent="0.25">
      <c r="A76" s="20" t="s">
        <v>148</v>
      </c>
      <c r="B76" s="11" t="s">
        <v>76</v>
      </c>
      <c r="C76" s="2" t="s">
        <v>89</v>
      </c>
      <c r="D76" s="1" t="s">
        <v>30</v>
      </c>
      <c r="E76" s="6">
        <v>3.6</v>
      </c>
      <c r="F76" s="7"/>
      <c r="G76" s="25">
        <f t="shared" si="3"/>
        <v>0</v>
      </c>
    </row>
    <row r="77" spans="1:7" ht="30" x14ac:dyDescent="0.25">
      <c r="A77" s="20" t="s">
        <v>149</v>
      </c>
      <c r="B77" s="11" t="s">
        <v>69</v>
      </c>
      <c r="C77" s="2" t="s">
        <v>93</v>
      </c>
      <c r="D77" s="1" t="s">
        <v>27</v>
      </c>
      <c r="E77" s="6">
        <v>90</v>
      </c>
      <c r="F77" s="7"/>
      <c r="G77" s="25">
        <f t="shared" si="3"/>
        <v>0</v>
      </c>
    </row>
    <row r="78" spans="1:7" ht="45" x14ac:dyDescent="0.25">
      <c r="A78" s="20" t="s">
        <v>150</v>
      </c>
      <c r="B78" s="11" t="s">
        <v>70</v>
      </c>
      <c r="C78" s="2" t="s">
        <v>90</v>
      </c>
      <c r="D78" s="1" t="s">
        <v>27</v>
      </c>
      <c r="E78" s="6">
        <v>90</v>
      </c>
      <c r="F78" s="7"/>
      <c r="G78" s="25">
        <f t="shared" si="3"/>
        <v>0</v>
      </c>
    </row>
    <row r="79" spans="1:7" ht="30.75" customHeight="1" x14ac:dyDescent="0.25">
      <c r="A79" s="20" t="s">
        <v>151</v>
      </c>
      <c r="B79" s="11" t="s">
        <v>77</v>
      </c>
      <c r="C79" s="2" t="s">
        <v>91</v>
      </c>
      <c r="D79" s="1" t="s">
        <v>27</v>
      </c>
      <c r="E79" s="6">
        <v>90</v>
      </c>
      <c r="F79" s="7"/>
      <c r="G79" s="25">
        <f t="shared" si="3"/>
        <v>0</v>
      </c>
    </row>
    <row r="80" spans="1:7" x14ac:dyDescent="0.25">
      <c r="A80" s="20" t="s">
        <v>152</v>
      </c>
      <c r="B80" s="11" t="s">
        <v>79</v>
      </c>
      <c r="C80" s="2" t="s">
        <v>82</v>
      </c>
      <c r="D80" s="1" t="s">
        <v>30</v>
      </c>
      <c r="E80" s="6">
        <v>9</v>
      </c>
      <c r="F80" s="7"/>
      <c r="G80" s="25">
        <f t="shared" si="3"/>
        <v>0</v>
      </c>
    </row>
    <row r="81" spans="1:7" x14ac:dyDescent="0.25">
      <c r="A81" s="20" t="s">
        <v>153</v>
      </c>
      <c r="B81" s="11" t="s">
        <v>80</v>
      </c>
      <c r="C81" s="2" t="s">
        <v>81</v>
      </c>
      <c r="D81" s="1" t="s">
        <v>27</v>
      </c>
      <c r="E81" s="6">
        <v>90</v>
      </c>
      <c r="F81" s="7"/>
      <c r="G81" s="25">
        <f t="shared" si="3"/>
        <v>0</v>
      </c>
    </row>
    <row r="82" spans="1:7" x14ac:dyDescent="0.25">
      <c r="A82" s="51" t="s">
        <v>157</v>
      </c>
      <c r="B82" s="52"/>
      <c r="C82" s="52"/>
      <c r="D82" s="52"/>
      <c r="E82" s="52"/>
      <c r="F82" s="53"/>
      <c r="G82" s="17">
        <f>SUM(G62:G81)</f>
        <v>0</v>
      </c>
    </row>
    <row r="83" spans="1:7" x14ac:dyDescent="0.25">
      <c r="A83" s="42"/>
      <c r="B83" s="43"/>
      <c r="C83" s="43"/>
      <c r="D83" s="43"/>
      <c r="E83" s="43"/>
      <c r="F83" s="43"/>
      <c r="G83" s="44"/>
    </row>
    <row r="84" spans="1:7" x14ac:dyDescent="0.25">
      <c r="A84" s="45" t="s">
        <v>183</v>
      </c>
      <c r="B84" s="46"/>
      <c r="C84" s="46"/>
      <c r="D84" s="46"/>
      <c r="E84" s="46"/>
      <c r="F84" s="47"/>
      <c r="G84" s="17">
        <f>G18+G40+G60+G82</f>
        <v>0</v>
      </c>
    </row>
    <row r="85" spans="1:7" x14ac:dyDescent="0.25">
      <c r="A85" s="45" t="s">
        <v>158</v>
      </c>
      <c r="B85" s="46"/>
      <c r="C85" s="46"/>
      <c r="D85" s="46"/>
      <c r="E85" s="46"/>
      <c r="F85" s="47"/>
      <c r="G85" s="17">
        <f>G84*0.23</f>
        <v>0</v>
      </c>
    </row>
    <row r="86" spans="1:7" x14ac:dyDescent="0.25">
      <c r="A86" s="45" t="s">
        <v>159</v>
      </c>
      <c r="B86" s="46"/>
      <c r="C86" s="46"/>
      <c r="D86" s="46"/>
      <c r="E86" s="46"/>
      <c r="F86" s="47"/>
      <c r="G86" s="17">
        <f>G84+G85</f>
        <v>0</v>
      </c>
    </row>
    <row r="87" spans="1:7" ht="131.25" customHeight="1" x14ac:dyDescent="0.25">
      <c r="A87" s="39" t="s">
        <v>165</v>
      </c>
      <c r="B87" s="39"/>
      <c r="C87" s="28" t="s">
        <v>166</v>
      </c>
      <c r="D87" s="37" t="s">
        <v>167</v>
      </c>
      <c r="E87" s="37"/>
      <c r="F87" s="37"/>
      <c r="G87" s="37"/>
    </row>
    <row r="88" spans="1:7" ht="34.5" customHeight="1" x14ac:dyDescent="0.25">
      <c r="A88" s="27"/>
      <c r="B88" s="29" t="s">
        <v>163</v>
      </c>
      <c r="C88" s="29" t="s">
        <v>164</v>
      </c>
      <c r="D88" s="38" t="s">
        <v>184</v>
      </c>
      <c r="E88" s="38"/>
      <c r="F88" s="38"/>
      <c r="G88" s="38"/>
    </row>
    <row r="90" spans="1:7" x14ac:dyDescent="0.25">
      <c r="G90" s="26"/>
    </row>
  </sheetData>
  <sheetProtection algorithmName="SHA-512" hashValue="6/UtopNxnTY6I7YOk6/GncCa2L8urPqKWXzknQPD42+wNnTr3+stjaAX26zxAv6njnyrFey7orEqfUOfHhEycg==" saltValue="IGztD/NShsbbT02Bh02vmw==" spinCount="100000" sheet="1" objects="1" scenarios="1" formatCells="0" formatColumns="0" formatRows="0" insertColumns="0" insertRows="0" insertHyperlinks="0" deleteColumns="0" deleteRows="0" sort="0" autoFilter="0" pivotTables="0"/>
  <protectedRanges>
    <protectedRange sqref="F8 F8:F17 F20:F39 F42:F59 F62:F81" name="Rozstęp1"/>
  </protectedRanges>
  <mergeCells count="16">
    <mergeCell ref="F1:G1"/>
    <mergeCell ref="D87:G87"/>
    <mergeCell ref="D88:G88"/>
    <mergeCell ref="A87:B87"/>
    <mergeCell ref="A2:B2"/>
    <mergeCell ref="A3:B3"/>
    <mergeCell ref="A83:G83"/>
    <mergeCell ref="A84:F84"/>
    <mergeCell ref="A85:F85"/>
    <mergeCell ref="A86:F86"/>
    <mergeCell ref="A4:G4"/>
    <mergeCell ref="A6:G6"/>
    <mergeCell ref="A18:F18"/>
    <mergeCell ref="A40:F40"/>
    <mergeCell ref="A60:F60"/>
    <mergeCell ref="A82:F82"/>
  </mergeCells>
  <pageMargins left="0.7" right="0.7" top="0.75" bottom="0.75" header="0.3" footer="0.3"/>
  <pageSetup paperSize="9" scale="70" fitToHeight="0" orientation="portrait" r:id="rId1"/>
  <rowBreaks count="2" manualBreakCount="2">
    <brk id="35" max="6" man="1"/>
    <brk id="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</dc:creator>
  <cp:lastModifiedBy>PIOTR</cp:lastModifiedBy>
  <cp:lastPrinted>2020-04-28T06:57:19Z</cp:lastPrinted>
  <dcterms:created xsi:type="dcterms:W3CDTF">2020-04-21T06:43:11Z</dcterms:created>
  <dcterms:modified xsi:type="dcterms:W3CDTF">2020-04-28T08:52:33Z</dcterms:modified>
</cp:coreProperties>
</file>